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hartEx1.xml" ContentType="application/vnd.ms-office.chartex+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640" windowHeight="11160" activeTab="1"/>
  </bookViews>
  <sheets>
    <sheet name="Hoja1" sheetId="1" r:id="rId1"/>
    <sheet name="Hoja2" sheetId="2" r:id="rId2"/>
  </sheets>
  <definedNames>
    <definedName name="_xlnm._FilterDatabase" localSheetId="0" hidden="1">Hoja1!$A$1:$Z$1</definedName>
    <definedName name="_xlchart.v1.0" hidden="1">Hoja1!$Y$1</definedName>
    <definedName name="_xlchart.v1.1" hidden="1">Hoja1!$Y$2:$Y$133</definedName>
    <definedName name="_xlchart.v1.2" hidden="1">Hoja1!$Y$1</definedName>
    <definedName name="_xlchart.v1.3" hidden="1">Hoja1!$Y$2:$Y$133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3" i="1" l="1"/>
  <c r="AA4"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2" i="1"/>
  <c r="Z89" i="1"/>
  <c r="Z90" i="1"/>
  <c r="Z115" i="1"/>
  <c r="Z16" i="1"/>
  <c r="Z6" i="1"/>
  <c r="Z11" i="1"/>
  <c r="Z10" i="1"/>
  <c r="Z8" i="1"/>
  <c r="Z12" i="1"/>
  <c r="Z38" i="1"/>
  <c r="Z3" i="1"/>
  <c r="Z2" i="1"/>
  <c r="Z7" i="1"/>
  <c r="Z19" i="1"/>
  <c r="Z83" i="1"/>
  <c r="Z14" i="1"/>
  <c r="Z55" i="1"/>
  <c r="Z33" i="1"/>
  <c r="Z4" i="1"/>
  <c r="Z13" i="1"/>
  <c r="Z15" i="1"/>
  <c r="Z39" i="1"/>
  <c r="Z48" i="1"/>
  <c r="Z20" i="1"/>
  <c r="Z5" i="1"/>
  <c r="Z42" i="1"/>
  <c r="Z34" i="1"/>
  <c r="Z58" i="1"/>
  <c r="Z73" i="1"/>
  <c r="Z92" i="1"/>
  <c r="Z36" i="1"/>
  <c r="Z22" i="1"/>
  <c r="Z23" i="1"/>
  <c r="Z130" i="1"/>
  <c r="Z68" i="1"/>
  <c r="Z32" i="1"/>
  <c r="Z81" i="1"/>
  <c r="Z93" i="1"/>
  <c r="Z52" i="1"/>
  <c r="Z27" i="1"/>
  <c r="Z82" i="1"/>
  <c r="Z98" i="1"/>
  <c r="Z100" i="1"/>
  <c r="Z125" i="1"/>
  <c r="Z56" i="1"/>
  <c r="Z28" i="1"/>
  <c r="Z29" i="1"/>
  <c r="Z65" i="1"/>
  <c r="Z75" i="1"/>
  <c r="Z37" i="1"/>
  <c r="Z104" i="1"/>
  <c r="Z105" i="1"/>
  <c r="Z91" i="1"/>
  <c r="Z59" i="1"/>
  <c r="Z60" i="1"/>
  <c r="Z49" i="1"/>
  <c r="Z71" i="1"/>
  <c r="Z41" i="1"/>
  <c r="Z62" i="1"/>
  <c r="Z24" i="1"/>
  <c r="Z63" i="1"/>
  <c r="Z17" i="1"/>
  <c r="Z64" i="1"/>
  <c r="Z18" i="1"/>
  <c r="Z66" i="1"/>
  <c r="Z77" i="1"/>
  <c r="Z110" i="1"/>
  <c r="Z78" i="1"/>
  <c r="Z95" i="1"/>
  <c r="Z25" i="1"/>
  <c r="Z9" i="1"/>
  <c r="Z108" i="1"/>
  <c r="Z88" i="1"/>
  <c r="Z72" i="1"/>
  <c r="Z74" i="1"/>
  <c r="Z97" i="1"/>
  <c r="Z69" i="1"/>
  <c r="Z79" i="1"/>
  <c r="Z87" i="1"/>
  <c r="Z44" i="1"/>
  <c r="Z94" i="1"/>
  <c r="Z45" i="1"/>
  <c r="Z31" i="1"/>
  <c r="Z21" i="1"/>
  <c r="Z96" i="1"/>
  <c r="Z84" i="1"/>
  <c r="Z99" i="1"/>
  <c r="Z70" i="1"/>
  <c r="Z80" i="1"/>
  <c r="Z43" i="1"/>
  <c r="Z26" i="1"/>
  <c r="Z50" i="1"/>
  <c r="Z51" i="1"/>
  <c r="Z46" i="1"/>
  <c r="Z30" i="1"/>
  <c r="Z123" i="1"/>
  <c r="Z101" i="1"/>
  <c r="Z111" i="1"/>
  <c r="Z120" i="1"/>
  <c r="Z35" i="1"/>
  <c r="Z53" i="1"/>
  <c r="Z102" i="1"/>
  <c r="Z54" i="1"/>
  <c r="Z103" i="1"/>
  <c r="Z131" i="1"/>
  <c r="Z106" i="1"/>
  <c r="Z128" i="1"/>
  <c r="Z109" i="1"/>
  <c r="Z112" i="1"/>
  <c r="Z57" i="1"/>
  <c r="Z116" i="1"/>
  <c r="Z118" i="1"/>
  <c r="Z107" i="1"/>
  <c r="Z40" i="1"/>
  <c r="Z61" i="1"/>
  <c r="Z47" i="1"/>
  <c r="Z76" i="1"/>
  <c r="Z86" i="1"/>
  <c r="Z114" i="1"/>
  <c r="Z122" i="1"/>
  <c r="Z119" i="1"/>
  <c r="Z67" i="1"/>
  <c r="Z126" i="1"/>
  <c r="Z113" i="1"/>
  <c r="Z121" i="1"/>
  <c r="Z117" i="1"/>
  <c r="Z127" i="1"/>
  <c r="Z129" i="1"/>
  <c r="Z132" i="1"/>
  <c r="Z133" i="1"/>
  <c r="Z85" i="1"/>
  <c r="Z124" i="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 i="2"/>
</calcChain>
</file>

<file path=xl/sharedStrings.xml><?xml version="1.0" encoding="utf-8"?>
<sst xmlns="http://schemas.openxmlformats.org/spreadsheetml/2006/main" count="1533" uniqueCount="414">
  <si>
    <t>Departamento</t>
  </si>
  <si>
    <t>Municipio</t>
  </si>
  <si>
    <t>Establecimiento de Reclusión</t>
  </si>
  <si>
    <t>Codigo</t>
  </si>
  <si>
    <t>Capacidad (cupos)</t>
  </si>
  <si>
    <t>No. de Privados de la libertad</t>
  </si>
  <si>
    <t>Personas hacinadas</t>
  </si>
  <si>
    <t>Valle del Cauca</t>
  </si>
  <si>
    <t>Cali</t>
  </si>
  <si>
    <t>EPMSC ERE CALI</t>
  </si>
  <si>
    <t>Caldas</t>
  </si>
  <si>
    <t>Manizales</t>
  </si>
  <si>
    <t>EPMSC MANIZALES</t>
  </si>
  <si>
    <t>Nariño</t>
  </si>
  <si>
    <t>Pasto</t>
  </si>
  <si>
    <t>EPMSC-RM PASTO</t>
  </si>
  <si>
    <t>Cordoba</t>
  </si>
  <si>
    <t>Montería</t>
  </si>
  <si>
    <t>EPMSC JP MONTERÍA</t>
  </si>
  <si>
    <t>Magdalena</t>
  </si>
  <si>
    <t>Santa Marta</t>
  </si>
  <si>
    <t>EPMSC SANTA MARTA</t>
  </si>
  <si>
    <t>Sucre</t>
  </si>
  <si>
    <t>Sincelejo</t>
  </si>
  <si>
    <t>EPMSC SINCELEJO</t>
  </si>
  <si>
    <t>Palmira</t>
  </si>
  <si>
    <t>EPAMSCAS JP PALMIRA</t>
  </si>
  <si>
    <t>Tuluá</t>
  </si>
  <si>
    <t>EPMSC TULUÁ</t>
  </si>
  <si>
    <t>Meta</t>
  </si>
  <si>
    <t>Villavicencio</t>
  </si>
  <si>
    <t>EPMSC RM VILLAVICENCIO</t>
  </si>
  <si>
    <t>atlantico</t>
  </si>
  <si>
    <t>Barranquilla</t>
  </si>
  <si>
    <t>EC JP BARRANQUILLA - LA MODELO</t>
  </si>
  <si>
    <t>Santander</t>
  </si>
  <si>
    <t>Bucaramanga</t>
  </si>
  <si>
    <t>EPMSC ERE JP BUCARAMANGA</t>
  </si>
  <si>
    <t>Risaralda</t>
  </si>
  <si>
    <t>Pereira</t>
  </si>
  <si>
    <t>EPMSC ERE PEREIRA</t>
  </si>
  <si>
    <t>BOGOTÁ</t>
  </si>
  <si>
    <t>RM PAS ERE BOGOTÁ</t>
  </si>
  <si>
    <t>EC BOGOTÁ MODELO</t>
  </si>
  <si>
    <t>Bolívar</t>
  </si>
  <si>
    <t>Cartagena de Indias</t>
  </si>
  <si>
    <t>EPMSC CARTAGENA</t>
  </si>
  <si>
    <t>Buga</t>
  </si>
  <si>
    <t>EPMSC BUGA</t>
  </si>
  <si>
    <t>Antioquia</t>
  </si>
  <si>
    <t>Andes</t>
  </si>
  <si>
    <t>EPMSC ANDES</t>
  </si>
  <si>
    <t>Acacias</t>
  </si>
  <si>
    <t>CAMIS ERE ACACIAS</t>
  </si>
  <si>
    <t>Bello</t>
  </si>
  <si>
    <t>EPMSC MEDELLÍN</t>
  </si>
  <si>
    <t>Huila</t>
  </si>
  <si>
    <t>Pitalito</t>
  </si>
  <si>
    <t>EPMSC PITALITO</t>
  </si>
  <si>
    <t>Buenaventura</t>
  </si>
  <si>
    <t>EPMSC BUENAVENTURA</t>
  </si>
  <si>
    <t>Chocó</t>
  </si>
  <si>
    <t>Quibdó</t>
  </si>
  <si>
    <t>EPMSC QUIBDÓ</t>
  </si>
  <si>
    <t>Barrancabermeja</t>
  </si>
  <si>
    <t>EPMSC BARRANCABERMEJA</t>
  </si>
  <si>
    <t>Arauca</t>
  </si>
  <si>
    <t>Aráuca</t>
  </si>
  <si>
    <t>EPMSC ARAUCA</t>
  </si>
  <si>
    <t>La Guajira</t>
  </si>
  <si>
    <t>Riohacha</t>
  </si>
  <si>
    <t>EPMSC RIOHACHA</t>
  </si>
  <si>
    <t>Quindio</t>
  </si>
  <si>
    <t>Calarcá</t>
  </si>
  <si>
    <t>EPMSC CALARCÁ</t>
  </si>
  <si>
    <t>Cesar</t>
  </si>
  <si>
    <t>Valledupar</t>
  </si>
  <si>
    <t>EPMSC ERE VALLEDUPAR</t>
  </si>
  <si>
    <t>Cundinamarca</t>
  </si>
  <si>
    <t>Zipaquirá</t>
  </si>
  <si>
    <t>EPMSC ZIPAQUIRÁ</t>
  </si>
  <si>
    <t>Norte Santander</t>
  </si>
  <si>
    <t>Ocaña</t>
  </si>
  <si>
    <t>EPMSC OCAÑA</t>
  </si>
  <si>
    <t>Socorro</t>
  </si>
  <si>
    <t>EPMSC SOCORRO</t>
  </si>
  <si>
    <t>Anserma</t>
  </si>
  <si>
    <t>EPMSC ANSERMA</t>
  </si>
  <si>
    <t>Santo Domingo</t>
  </si>
  <si>
    <t>EPMSC SANTO DOMINGO</t>
  </si>
  <si>
    <t>Sonsón</t>
  </si>
  <si>
    <t>EPMSC SONSÓN</t>
  </si>
  <si>
    <t>La Ceja</t>
  </si>
  <si>
    <t>EPMSC LA CEJA</t>
  </si>
  <si>
    <t>Puerto Berrío</t>
  </si>
  <si>
    <t>EPMSC PUERTO BERRÍO</t>
  </si>
  <si>
    <t>Tolima</t>
  </si>
  <si>
    <t>Honda</t>
  </si>
  <si>
    <t>EPMSC HONDA</t>
  </si>
  <si>
    <t>Cartago</t>
  </si>
  <si>
    <t>EPMSC CARTAGO</t>
  </si>
  <si>
    <t>Aguachica</t>
  </si>
  <si>
    <t>EPMSC AGUACHICA</t>
  </si>
  <si>
    <t>Santa Rosa de Osos</t>
  </si>
  <si>
    <t>EPMSC SANTA ROSA DE OSOS</t>
  </si>
  <si>
    <t>Caucásia</t>
  </si>
  <si>
    <t>EPMSC CAUCASIA</t>
  </si>
  <si>
    <t>Santa Bárbara</t>
  </si>
  <si>
    <t>EPMSC SANTA BÁRBARA</t>
  </si>
  <si>
    <t>Fusagasugá</t>
  </si>
  <si>
    <t>EPMSC CMS FUSAGASUGÁ</t>
  </si>
  <si>
    <t>Magangue</t>
  </si>
  <si>
    <t>EPMSC MAGANGUÉ</t>
  </si>
  <si>
    <t>Armenia</t>
  </si>
  <si>
    <t>EPMSC ARMENIA</t>
  </si>
  <si>
    <t>Cauca</t>
  </si>
  <si>
    <t>Popayán</t>
  </si>
  <si>
    <t>RM POPAYÁN</t>
  </si>
  <si>
    <t>Vélez</t>
  </si>
  <si>
    <t>EPMSC VÉLEZ</t>
  </si>
  <si>
    <t>Jericó</t>
  </si>
  <si>
    <t>EPMSC JERICÓ</t>
  </si>
  <si>
    <t>Ciudad Bolivar</t>
  </si>
  <si>
    <t>EPMSC BOLÍVAR</t>
  </si>
  <si>
    <t>Támesis</t>
  </si>
  <si>
    <t>EPMSC TÁMESIS</t>
  </si>
  <si>
    <t>La Mesa</t>
  </si>
  <si>
    <t>EPMSC LA MESA</t>
  </si>
  <si>
    <t>Túquerres</t>
  </si>
  <si>
    <t>EPMSC TÚQUERRES</t>
  </si>
  <si>
    <t>Boyacá</t>
  </si>
  <si>
    <t>Guateque</t>
  </si>
  <si>
    <t>EPMSC GUATEQUE</t>
  </si>
  <si>
    <t>Puerto Tejada</t>
  </si>
  <si>
    <t>EPMSC PUERTO TEJADA</t>
  </si>
  <si>
    <t>Riosucio</t>
  </si>
  <si>
    <t>EPMSC RIOSUCIO</t>
  </si>
  <si>
    <t>Granada</t>
  </si>
  <si>
    <t>EPMSC GRANADA</t>
  </si>
  <si>
    <t>Yarumal</t>
  </si>
  <si>
    <t>EPMSC YARUMAL</t>
  </si>
  <si>
    <t>RM ARMENIA</t>
  </si>
  <si>
    <t>Chaparral</t>
  </si>
  <si>
    <t>EPMSC CHAPARRAL</t>
  </si>
  <si>
    <t>Dos Quebradas</t>
  </si>
  <si>
    <t>RM PEREIRA</t>
  </si>
  <si>
    <t>Espinal</t>
  </si>
  <si>
    <t>EPMSC JP ESPINAL</t>
  </si>
  <si>
    <t>Casanare</t>
  </si>
  <si>
    <t>Sabanalarga</t>
  </si>
  <si>
    <t>EC ERE SABANALARGA</t>
  </si>
  <si>
    <t>Garzón</t>
  </si>
  <si>
    <t>EPMSC GARZÓN</t>
  </si>
  <si>
    <t>La Plata</t>
  </si>
  <si>
    <t>EPMSC LA PLATA</t>
  </si>
  <si>
    <t>Chocontá</t>
  </si>
  <si>
    <t>EPMSC CHOCONTÁ</t>
  </si>
  <si>
    <t>Duitama</t>
  </si>
  <si>
    <t>EPMSC DUITAMA</t>
  </si>
  <si>
    <t>Purificación</t>
  </si>
  <si>
    <t>EPMSC PURIFICACIÓN</t>
  </si>
  <si>
    <t>Moniquirá</t>
  </si>
  <si>
    <t>EPMSC MONIQUIRÁ</t>
  </si>
  <si>
    <t>Paz de Ariporo</t>
  </si>
  <si>
    <t>EPMSC PAZ DE ARIPORO</t>
  </si>
  <si>
    <t>Salamina</t>
  </si>
  <si>
    <t>EPMSC SALAMINA</t>
  </si>
  <si>
    <t>RM MANIZALES</t>
  </si>
  <si>
    <t>El Banco</t>
  </si>
  <si>
    <t>EPMSC EL BANCO</t>
  </si>
  <si>
    <t>Melgar</t>
  </si>
  <si>
    <t>EPMSC MELGAR</t>
  </si>
  <si>
    <t>AMAZONAS</t>
  </si>
  <si>
    <t>Leticia</t>
  </si>
  <si>
    <t>EPMSC LETICIA</t>
  </si>
  <si>
    <t>Itagüí</t>
  </si>
  <si>
    <t>EPC LA PAZ ITAGUÍ</t>
  </si>
  <si>
    <t>Patía</t>
  </si>
  <si>
    <t>EPMSC EL BORDO</t>
  </si>
  <si>
    <t>Santa Rosa de Cabal</t>
  </si>
  <si>
    <t>EPMSC SANTA ROSA DE CABAL</t>
  </si>
  <si>
    <t>Itsmína</t>
  </si>
  <si>
    <t>EPMSC ISTMINA</t>
  </si>
  <si>
    <t>Sevilla</t>
  </si>
  <si>
    <t>EPMSC SEVILLA</t>
  </si>
  <si>
    <t>Pácora</t>
  </si>
  <si>
    <t>EPMSC PACORA</t>
  </si>
  <si>
    <t>Aguadas</t>
  </si>
  <si>
    <t>EPMSC AGUADAS</t>
  </si>
  <si>
    <t>Fresno</t>
  </si>
  <si>
    <t>EPMSC FRESNO</t>
  </si>
  <si>
    <t>Málaga</t>
  </si>
  <si>
    <t>EPMSC MÁLAGA</t>
  </si>
  <si>
    <t>EPMSC ERE PSM BARRANQUILLA - EL BOSQUE</t>
  </si>
  <si>
    <t>Gachetá</t>
  </si>
  <si>
    <t>EPMSC GACHETÁ</t>
  </si>
  <si>
    <t>Chiquinquirá</t>
  </si>
  <si>
    <t>EPMSC JP CHIQUINQUIRÁ</t>
  </si>
  <si>
    <t>Pamplona</t>
  </si>
  <si>
    <t>EPMSC PAMPLONA</t>
  </si>
  <si>
    <t>Villeta</t>
  </si>
  <si>
    <t>EPMSC VILLETA</t>
  </si>
  <si>
    <t>CAQUETÁ</t>
  </si>
  <si>
    <t>Florencia</t>
  </si>
  <si>
    <t>EPMSC FLORENCIA</t>
  </si>
  <si>
    <t>La Unión</t>
  </si>
  <si>
    <t>EPMSC LA UNIÓN</t>
  </si>
  <si>
    <t>San Gil</t>
  </si>
  <si>
    <t>EPMS SAN GIL</t>
  </si>
  <si>
    <t>Corozal</t>
  </si>
  <si>
    <t>ERE COROZAL</t>
  </si>
  <si>
    <t>Ramiriquí</t>
  </si>
  <si>
    <t>EPMS RAMIRIQUI</t>
  </si>
  <si>
    <t>Cáqueza</t>
  </si>
  <si>
    <t>EPMSC CÁQUEZA</t>
  </si>
  <si>
    <t>Silvia</t>
  </si>
  <si>
    <t>EPMSC SILVIA</t>
  </si>
  <si>
    <t>Ubaté</t>
  </si>
  <si>
    <t>EPMSC UBATÉ</t>
  </si>
  <si>
    <t>Guamo</t>
  </si>
  <si>
    <t>EPC GUAMO</t>
  </si>
  <si>
    <t>Tierralta</t>
  </si>
  <si>
    <t>EPMSC TIERRALTA (J Y P)</t>
  </si>
  <si>
    <t>Rivera</t>
  </si>
  <si>
    <t>EPMSC NEIVA</t>
  </si>
  <si>
    <t>Puerto Boyacá</t>
  </si>
  <si>
    <t>EPMSC PUERTO BOYACÁ</t>
  </si>
  <si>
    <t>Tunja</t>
  </si>
  <si>
    <t>EPMSC TUNJA</t>
  </si>
  <si>
    <t>Tumaco</t>
  </si>
  <si>
    <t>EPMSC TUMACO</t>
  </si>
  <si>
    <t>Santander de Quilichao</t>
  </si>
  <si>
    <t>EPMSC SANTANDER DE QUILICHAO</t>
  </si>
  <si>
    <t>Líbano</t>
  </si>
  <si>
    <t>EPMSC LÍBANO</t>
  </si>
  <si>
    <t>Garagoa</t>
  </si>
  <si>
    <t>EPMS GARAGOA</t>
  </si>
  <si>
    <t>San Vicente de Chucurí</t>
  </si>
  <si>
    <t>EPMSC SAN VICENTE DE CHUCURÍ</t>
  </si>
  <si>
    <t>Sogamoso</t>
  </si>
  <si>
    <t>EPMSC RM SOGAMOSO</t>
  </si>
  <si>
    <t>Ipiales</t>
  </si>
  <si>
    <t>EPMSC IPIALES</t>
  </si>
  <si>
    <t>RM BUCARAMANGA</t>
  </si>
  <si>
    <t>San Andres</t>
  </si>
  <si>
    <t>San Andrés</t>
  </si>
  <si>
    <t>EPMSC SAN ANDRÉS</t>
  </si>
  <si>
    <t>Santafé de Antioquia</t>
  </si>
  <si>
    <t>EC SANTAFÉ DE ANTIOQUIA</t>
  </si>
  <si>
    <t>Apartadó</t>
  </si>
  <si>
    <t>EPMSC APARTADÓ</t>
  </si>
  <si>
    <t>Norte de Santander</t>
  </si>
  <si>
    <t>Cúcuta</t>
  </si>
  <si>
    <t>COMP.METROP.CÚCUTA</t>
  </si>
  <si>
    <t>Yopal</t>
  </si>
  <si>
    <t>EPC YOPAL</t>
  </si>
  <si>
    <t>Girón</t>
  </si>
  <si>
    <t>EPAMS GIRÓN</t>
  </si>
  <si>
    <t>Armero</t>
  </si>
  <si>
    <t>EC ARMERO - GUAYABAL</t>
  </si>
  <si>
    <t>Jamundí</t>
  </si>
  <si>
    <t>COMPLEJO C Y P DE JAMUNDÍ</t>
  </si>
  <si>
    <t>EPAMSCAS ERE POPAYÁN</t>
  </si>
  <si>
    <t>EPMSC ACACIAS</t>
  </si>
  <si>
    <t>Caicedonia</t>
  </si>
  <si>
    <t>EPMSC CAICEDONIA</t>
  </si>
  <si>
    <t>Santa Rosa de Viterbo</t>
  </si>
  <si>
    <t>EPMSC SANTA ROSA DE VITERBO</t>
  </si>
  <si>
    <t>EPMSC BOLÍVAR - CAUCA</t>
  </si>
  <si>
    <t>COMEB DE BOGOTÁ</t>
  </si>
  <si>
    <t>Medellín</t>
  </si>
  <si>
    <t>COMPLEJO DE MEDELLÍN - PEDREGAL - RM</t>
  </si>
  <si>
    <t>Puerto Triunfo</t>
  </si>
  <si>
    <t>EP PUERTO TRIUNFO - EL PESEBRE</t>
  </si>
  <si>
    <t>Cómbita</t>
  </si>
  <si>
    <t>EPAMSCAS CÓMBITA</t>
  </si>
  <si>
    <t>La Dorada</t>
  </si>
  <si>
    <t>EPAMS PC ERE LA DORADA</t>
  </si>
  <si>
    <t>Ibagué</t>
  </si>
  <si>
    <t>COMPLEJO C Y P COIBA IBAGUÉ</t>
  </si>
  <si>
    <t>Girardot</t>
  </si>
  <si>
    <t>EPMSC GIRARDOT</t>
  </si>
  <si>
    <t>EP FLORENCIA LAS HELICONIAS</t>
  </si>
  <si>
    <t>Guaduas</t>
  </si>
  <si>
    <t>EPAMSCAS VALLEDUPAR</t>
  </si>
  <si>
    <t>Pensilvania</t>
  </si>
  <si>
    <t>EPMSC PENSILVANIA</t>
  </si>
  <si>
    <t>M3 Agua</t>
  </si>
  <si>
    <t xml:space="preserve">EPC LA ESPERANZA DE GUADUAS
</t>
  </si>
  <si>
    <t>Fuente de abastecimiento principal</t>
  </si>
  <si>
    <t>PTAP</t>
  </si>
  <si>
    <t>Estado infraestructura de tratamiento</t>
  </si>
  <si>
    <t>Gestión de residuos líquidos</t>
  </si>
  <si>
    <t>Estado de la infraestructura de tratamiento</t>
  </si>
  <si>
    <t>Concesión de aguas</t>
  </si>
  <si>
    <t>Permiso de vertimientos</t>
  </si>
  <si>
    <t>Sin Informacion</t>
  </si>
  <si>
    <t>Indice de agua potable</t>
  </si>
  <si>
    <t>indice Agua Residual</t>
  </si>
  <si>
    <t>Indice Permisos Ambientales</t>
  </si>
  <si>
    <t>R</t>
  </si>
  <si>
    <t>Nº</t>
  </si>
  <si>
    <t>ESTABLECIMIENTO</t>
  </si>
  <si>
    <t>DEPTO</t>
  </si>
  <si>
    <t>PTAR</t>
  </si>
  <si>
    <t>POZO SÉPTICO</t>
  </si>
  <si>
    <t>CAPTACIÓN Y CONCESIÓN</t>
  </si>
  <si>
    <t>VERTIMIENTOS</t>
  </si>
  <si>
    <t>CAR</t>
  </si>
  <si>
    <t>TIPO</t>
  </si>
  <si>
    <t>FUENTE</t>
  </si>
  <si>
    <t>"ESTADO DE PERMISO"</t>
  </si>
  <si>
    <t>"RESOLUCIÓN CONCESIÓN"</t>
  </si>
  <si>
    <t>OBSERVACIONES</t>
  </si>
  <si>
    <t>DESCRIPCIÓN VERTIMIENTO</t>
  </si>
  <si>
    <t>"ESTADO VERTIMIENTOS"</t>
  </si>
  <si>
    <t>"RESOLUCIÓN VERTIMIENTOS"</t>
  </si>
  <si>
    <t>Amazonas</t>
  </si>
  <si>
    <t>Subterránea</t>
  </si>
  <si>
    <t>Pozo Profundo.</t>
  </si>
  <si>
    <t>No reporta.</t>
  </si>
  <si>
    <t>-</t>
  </si>
  <si>
    <t>Actualmente, se esta adelantando la gestión del permiso mediante elaboración de estudio previos para iniciar proceso contractual.</t>
  </si>
  <si>
    <t>N/A</t>
  </si>
  <si>
    <t>CORPOAMAZONIA - Corporación para el Desarrollo Sostenible del Sur de la Amazonia.</t>
  </si>
  <si>
    <t>A fuente superficial</t>
  </si>
  <si>
    <t>No reporta</t>
  </si>
  <si>
    <t>CORPOURABA - Corporación para el Desarrollo Sostenible del Urabá.</t>
  </si>
  <si>
    <t>"Superficial "</t>
  </si>
  <si>
    <t>Fuente superficial.</t>
  </si>
  <si>
    <t>"Vigente (2020) No Vigente(2010)"</t>
  </si>
  <si>
    <t>"Nº.1340030/10 Nº.1340044/05"</t>
  </si>
  <si>
    <t>El permiso de concesión vigente hace referencia a agua subterránea pero el establecimiento no hace uso del pozo. Actualmente, se esta adelantando la gestión del segundo permiso mediante elaboración de estudio previos para iniciar proceso contractual.</t>
  </si>
  <si>
    <t>A cuerpo de agua superficial</t>
  </si>
  <si>
    <t>Pendiente</t>
  </si>
  <si>
    <t>Se está ejecutando el Cto 208/2018 para solicitud y obtención.</t>
  </si>
  <si>
    <t>CORNARE - Corporación Autónoma Regional de las Cuencas de los Ríos Negro y Nare</t>
  </si>
  <si>
    <t>Se adelanta proceso para la gestión necesaria del permiso de vertimientos.</t>
  </si>
  <si>
    <t>CSB- Corporación Autónoma Regional del sur de Bolívar</t>
  </si>
  <si>
    <t>Vigente (2022)</t>
  </si>
  <si>
    <t>Nº. 117/2012</t>
  </si>
  <si>
    <t>Se encuentra vigente.</t>
  </si>
  <si>
    <t>CAR - Corporación Autónoma Regional de Cundinamarca</t>
  </si>
  <si>
    <t>Pendiente.</t>
  </si>
  <si>
    <t>Se adelanta proceso precontractual CM 063/2018 para la gestión necesaria del permiso de vertimientos.</t>
  </si>
  <si>
    <t>CORPOBOYACÁ - Corporación Autónoma Regional de Boyacá</t>
  </si>
  <si>
    <t>Auto 2490/ 2012</t>
  </si>
  <si>
    <t>Actualmente se encuentra incluido en la elaboración de los estudios previos para realizar la gestión del permiso.</t>
  </si>
  <si>
    <t>Superficial</t>
  </si>
  <si>
    <t>"Vigente (2022). Necesita nuevo."</t>
  </si>
  <si>
    <t>Nº. 2184/2012</t>
  </si>
  <si>
    <t>Se adelanta proceso precontractual CM 063/2018 para la gestión necesaria del permiso de vertimientos. Adicional, dado que requiere un permiso por contar con tres (3) PTAR actualmente se encuentra incluido en la elaboración de los estudios previos para realizar la gestión del nuevo permiso.</t>
  </si>
  <si>
    <t>CORPOCALDAS - Corporación Autónoma Regional de Caldas</t>
  </si>
  <si>
    <t>Caquetá</t>
  </si>
  <si>
    <t>Vencido (2014)</t>
  </si>
  <si>
    <t>Nº.20041090410/ 2009</t>
  </si>
  <si>
    <t>2 Pozos Profundos.</t>
  </si>
  <si>
    <t>Vigente (2019).</t>
  </si>
  <si>
    <t>"Nº.20041090898/ 2009"</t>
  </si>
  <si>
    <t>A fuente superficial y campo de aspersión</t>
  </si>
  <si>
    <t>Vencido</t>
  </si>
  <si>
    <t>CORPORINOQUIA - Corporación Autónoma Regional de Orinoquia</t>
  </si>
  <si>
    <t>CRC - Corporación Autónoma Regional del Cauca</t>
  </si>
  <si>
    <t>CORPOCESAR - Corporación Autónoma Regional del Cesar</t>
  </si>
  <si>
    <t>Agua lluvia</t>
  </si>
  <si>
    <t>Suelo y cuerpo de agua superficial.</t>
  </si>
  <si>
    <t>CODECHOCÓ - Corporación Autónoma Regional para el Desarrollo Sostenible del Chocó</t>
  </si>
  <si>
    <t>Alcantarillado</t>
  </si>
  <si>
    <t>Vigente (2022).</t>
  </si>
  <si>
    <t>144/2011</t>
  </si>
  <si>
    <t>Pendiente resolución de permiso mediante CI 216144</t>
  </si>
  <si>
    <t>CAM - Corporación Autónoma Regional del Alto Magdalena</t>
  </si>
  <si>
    <t>CORMAGDALENA - Corporación Autónoma Regional del Rio Grande De La Magdalena</t>
  </si>
  <si>
    <t>"1. Acueducto 2. PTAP"</t>
  </si>
  <si>
    <t>"Reservorio Agua Lluvia."</t>
  </si>
  <si>
    <t>No se adelantan, dado a que no esta operando PTAP porque el establecimiento se abastece del acueducto municipal.</t>
  </si>
  <si>
    <t>Alcantarillado. Cuenta con PTAR fuera de funcionamiento</t>
  </si>
  <si>
    <t>No se adelanta proceso porque existe conexión al alcantarillado.</t>
  </si>
  <si>
    <t>CORMACARENA - Corporación para el Desarrollo Sostenible del Área de Manejo Especial La Macarena</t>
  </si>
  <si>
    <t>3 Fuentes Naturales.</t>
  </si>
  <si>
    <t>Acueducto</t>
  </si>
  <si>
    <t>No requiere</t>
  </si>
  <si>
    <t>Al suelo</t>
  </si>
  <si>
    <t>CORPONARIÑO - Corporación Autónoma Regional de Nariño</t>
  </si>
  <si>
    <t>Al alcantarillado y a fuente superficial</t>
  </si>
  <si>
    <t>No requiere porque tiene conexión al alcantarillado municipal</t>
  </si>
  <si>
    <t>CORPONOR - Corporación Autónoma Regional de la Frontera Nororiental</t>
  </si>
  <si>
    <t>Quindío</t>
  </si>
  <si>
    <t>CRQ - Corporación Autónoma Regional del Quindío.</t>
  </si>
  <si>
    <t>CORALINA - Corporación para el Desarrollo Sostenible del Archipiélago de San Andrés, Providencia y Santa Catalina</t>
  </si>
  <si>
    <t>2 Fuentes Naturales</t>
  </si>
  <si>
    <t>En trámite para obtención mediante Contrato 208 de 2018</t>
  </si>
  <si>
    <t>CAS - Corporación Autónoma Regional Santander</t>
  </si>
  <si>
    <t>CDMB - Corporación Autónoma Regional para la Defensa de la Meseta de Bucaramanga</t>
  </si>
  <si>
    <t>Superficial y acueducto</t>
  </si>
  <si>
    <t>Subterránea/Acueducto</t>
  </si>
  <si>
    <t>Pozo Profundo/Acueducto</t>
  </si>
  <si>
    <t>Vigente(2020).</t>
  </si>
  <si>
    <t>0711-000326/ 10</t>
  </si>
  <si>
    <t>0711000679/14</t>
  </si>
  <si>
    <t>CVC - Corporación autónoma regional del Valle del Cauca</t>
  </si>
  <si>
    <t>Córdoba</t>
  </si>
  <si>
    <t>Se contempla el diseño y construcción de una PTAP</t>
  </si>
  <si>
    <t>A campo de infiltración</t>
  </si>
  <si>
    <t>TOTAL</t>
  </si>
  <si>
    <t>Indice M3</t>
  </si>
  <si>
    <t>Sin información</t>
  </si>
  <si>
    <t>Valor indice de agua potable</t>
  </si>
  <si>
    <t>Valor Agua Residual</t>
  </si>
  <si>
    <t>Valor Permisos Ambientales</t>
  </si>
  <si>
    <t>Oferta hídrica</t>
  </si>
  <si>
    <t>Índice Oferta hidrica</t>
  </si>
  <si>
    <t>Priorización</t>
  </si>
  <si>
    <t>Categorización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</si>
</sst>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2"/>
      <color theme="1"/>
      <name val="Calibri"/>
      <family val="2"/>
      <scheme val="minor"/>
    </font>
    <font>
      <sz val="11"/>
      <color theme="1"/>
      <name val="Arial"/>
      <family val="2"/>
    </font>
  </fonts>
  <fills count="3">
    <fill>
      <patternFill patternType="none"/>
    </fill>
    <fill>
      <patternFill patternType="gray125"/>
    </fill>
    <fill>
      <patternFill patternType="solid">
        <fgColor theme="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0" fillId="0" borderId="1" xfId="0" applyBorder="1"/>
    <xf numFmtId="0" fontId="0" fillId="0" borderId="1"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_xlchart.v1.1</cx:f>
      </cx:numDim>
    </cx:data>
  </cx:chartData>
  <cx:chart>
    <cx:plotArea>
      <cx:plotAreaRegion>
        <cx:series layoutId="clusteredColumn" uniqueId="{49F22529-120D-4AB9-A797-F057CC1CEDF4}">
          <cx:tx>
            <cx:txData>
              <cx:f>_xlchart.v1.0</cx:f>
              <cx:v>Priorización</cx:v>
            </cx:txData>
          </cx:tx>
          <cx:dataId val="0"/>
          <cx:layoutPr>
            <cx:binning intervalClosed="r">
              <cx:binCount val="4"/>
            </cx:binning>
          </cx:layoutPr>
          <cx:axisId val="1"/>
        </cx:series>
        <cx:series layoutId="paretoLine" ownerIdx="0" uniqueId="{DFDBAD98-7982-4444-AD91-0A98677F7D6A}">
          <cx:axisId val="2"/>
        </cx:series>
      </cx:plotAreaRegion>
      <cx:axis id="0">
        <cx:catScaling gapWidth="0"/>
        <cx:title>
          <cx:tx>
            <cx:txData>
              <cx:v>Rangos</cx:v>
            </cx:txData>
          </cx:tx>
          <cx:txPr>
            <a:bodyPr spcFirstLastPara="1" vertOverflow="ellipsis" horzOverflow="overflow" wrap="square" lIns="0" tIns="0" rIns="0" bIns="0" anchor="ctr" anchorCtr="1"/>
            <a:lstStyle/>
            <a:p>
              <a:pPr algn="ctr" rtl="0">
                <a:defRPr/>
              </a:pPr>
              <a:r>
                <a:rPr lang="es-ES" sz="900" b="0" i="0" u="none" strike="noStrike" baseline="0">
                  <a:solidFill>
                    <a:sysClr val="windowText" lastClr="000000">
                      <a:lumMod val="65000"/>
                      <a:lumOff val="35000"/>
                    </a:sysClr>
                  </a:solidFill>
                  <a:latin typeface="Calibri" panose="020F0502020204030204"/>
                </a:rPr>
                <a:t>Rangos</a:t>
              </a:r>
            </a:p>
          </cx:txPr>
        </cx:title>
        <cx:tickLabels/>
      </cx:axis>
      <cx:axis id="1">
        <cx:valScaling/>
        <cx:title>
          <cx:tx>
            <cx:txData>
              <cx:v>Frecuencia</cx:v>
            </cx:txData>
          </cx:tx>
          <cx:txPr>
            <a:bodyPr spcFirstLastPara="1" vertOverflow="ellipsis" horzOverflow="overflow" wrap="square" lIns="0" tIns="0" rIns="0" bIns="0" anchor="ctr" anchorCtr="1"/>
            <a:lstStyle/>
            <a:p>
              <a:pPr algn="ctr" rtl="0">
                <a:defRPr/>
              </a:pPr>
              <a:r>
                <a:rPr lang="es-ES" sz="900" b="0" i="0" u="none" strike="noStrike" baseline="0">
                  <a:solidFill>
                    <a:sysClr val="windowText" lastClr="000000">
                      <a:lumMod val="65000"/>
                      <a:lumOff val="35000"/>
                    </a:sysClr>
                  </a:solidFill>
                  <a:latin typeface="Calibri" panose="020F0502020204030204"/>
                </a:rPr>
                <a:t>Frecuencia</a:t>
              </a:r>
            </a:p>
          </cx:txPr>
        </cx:title>
        <cx:majorGridlines/>
        <cx:tickLabels/>
      </cx:axis>
      <cx:axis id="2">
        <cx:valScaling max="1" min="0"/>
        <cx:title>
          <cx:tx>
            <cx:txData>
              <cx:v>Porcentaje acumulado del número de establecimientos</cx:v>
            </cx:txData>
          </cx:tx>
          <cx:txPr>
            <a:bodyPr spcFirstLastPara="1" vertOverflow="ellipsis" horzOverflow="overflow" wrap="square" lIns="0" tIns="0" rIns="0" bIns="0" anchor="ctr" anchorCtr="1"/>
            <a:lstStyle/>
            <a:p>
              <a:pPr algn="ctr" rtl="0">
                <a:defRPr/>
              </a:pPr>
              <a:r>
                <a:rPr lang="es-ES" sz="900" b="0" i="0" u="none" strike="noStrike" baseline="0">
                  <a:solidFill>
                    <a:sysClr val="windowText" lastClr="000000">
                      <a:lumMod val="65000"/>
                      <a:lumOff val="35000"/>
                    </a:sysClr>
                  </a:solidFill>
                  <a:latin typeface="Calibri" panose="020F0502020204030204"/>
                </a:rPr>
                <a:t>Porcentaje acumulado del número de establecimientos</a:t>
              </a:r>
            </a:p>
          </cx:txPr>
        </cx:title>
        <cx:units unit="percentage"/>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28</xdr:col>
      <xdr:colOff>176212</xdr:colOff>
      <xdr:row>0</xdr:row>
      <xdr:rowOff>381000</xdr:rowOff>
    </xdr:from>
    <xdr:to>
      <xdr:col>33</xdr:col>
      <xdr:colOff>557212</xdr:colOff>
      <xdr:row>13</xdr:row>
      <xdr:rowOff>180975</xdr:rowOff>
    </xdr:to>
    <mc:AlternateContent xmlns:mc="http://schemas.openxmlformats.org/markup-compatibility/2006">
      <mc:Choice xmlns="" xmlns:cx1="http://schemas.microsoft.com/office/drawing/2015/9/8/chartex" Requires="cx1">
        <xdr:graphicFrame macro="">
          <xdr:nvGraphicFramePr>
            <xdr:cNvPr id="2" name="Gráfico 1">
              <a:extLst>
                <a:ext uri="{FF2B5EF4-FFF2-40B4-BE49-F238E27FC236}">
                  <a16:creationId xmlns:a16="http://schemas.microsoft.com/office/drawing/2014/main" id="{3AF82378-4EDD-4F81-A819-22130A95A59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2" name="1 Rectángulo"/>
            <xdr:cNvSpPr>
              <a:spLocks noTextEdit="1"/>
            </xdr:cNvSpPr>
          </xdr:nvSpPr>
          <xdr:spPr>
            <a:xfrm>
              <a:off x="43381612" y="381000"/>
              <a:ext cx="4572000" cy="2743200"/>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3"/>
  <sheetViews>
    <sheetView workbookViewId="0">
      <selection activeCell="AA133" sqref="C1:AA133"/>
    </sheetView>
  </sheetViews>
  <sheetFormatPr baseColWidth="10" defaultRowHeight="15.75" x14ac:dyDescent="0.25"/>
  <cols>
    <col min="1" max="1" width="17.375" bestFit="1" customWidth="1"/>
    <col min="2" max="2" width="20.375" bestFit="1" customWidth="1"/>
    <col min="3" max="3" width="40.375" bestFit="1" customWidth="1"/>
    <col min="4" max="4" width="9.125" bestFit="1" customWidth="1"/>
    <col min="5" max="5" width="18.5" bestFit="1" customWidth="1"/>
    <col min="6" max="6" width="28" bestFit="1" customWidth="1"/>
    <col min="7" max="7" width="19.875" bestFit="1" customWidth="1"/>
    <col min="8" max="8" width="12.625" bestFit="1" customWidth="1"/>
    <col min="9" max="9" width="13.875" bestFit="1" customWidth="1"/>
    <col min="10" max="10" width="33" bestFit="1" customWidth="1"/>
    <col min="11" max="11" width="14" bestFit="1" customWidth="1"/>
    <col min="12" max="12" width="35.375" bestFit="1" customWidth="1"/>
    <col min="13" max="13" width="22.375" bestFit="1" customWidth="1"/>
    <col min="14" max="14" width="22.375" customWidth="1"/>
    <col min="15" max="15" width="26.875" bestFit="1" customWidth="1"/>
    <col min="16" max="16" width="40" bestFit="1" customWidth="1"/>
    <col min="17" max="17" width="20.875" bestFit="1" customWidth="1"/>
    <col min="18" max="18" width="20.875" customWidth="1"/>
    <col min="19" max="19" width="19.875" bestFit="1" customWidth="1"/>
    <col min="20" max="20" width="24" bestFit="1" customWidth="1"/>
    <col min="21" max="21" width="27.625" bestFit="1" customWidth="1"/>
    <col min="22" max="22" width="24.625" bestFit="1" customWidth="1"/>
    <col min="26" max="26" width="12.875" hidden="1" customWidth="1"/>
  </cols>
  <sheetData>
    <row r="1" spans="1:27" ht="42.75" x14ac:dyDescent="0.25">
      <c r="A1" s="2" t="s">
        <v>0</v>
      </c>
      <c r="B1" s="2" t="s">
        <v>1</v>
      </c>
      <c r="C1" s="2" t="s">
        <v>2</v>
      </c>
      <c r="D1" s="2" t="s">
        <v>3</v>
      </c>
      <c r="E1" s="2" t="s">
        <v>4</v>
      </c>
      <c r="F1" s="2" t="s">
        <v>5</v>
      </c>
      <c r="G1" s="2" t="s">
        <v>6</v>
      </c>
      <c r="H1" s="2" t="s">
        <v>287</v>
      </c>
      <c r="I1" s="2" t="s">
        <v>405</v>
      </c>
      <c r="J1" s="2" t="s">
        <v>289</v>
      </c>
      <c r="K1" s="2" t="s">
        <v>290</v>
      </c>
      <c r="L1" s="2" t="s">
        <v>291</v>
      </c>
      <c r="M1" s="2" t="s">
        <v>297</v>
      </c>
      <c r="N1" s="2" t="s">
        <v>407</v>
      </c>
      <c r="O1" s="2" t="s">
        <v>292</v>
      </c>
      <c r="P1" s="2" t="s">
        <v>293</v>
      </c>
      <c r="Q1" s="2" t="s">
        <v>298</v>
      </c>
      <c r="R1" s="2" t="s">
        <v>408</v>
      </c>
      <c r="S1" s="2" t="s">
        <v>294</v>
      </c>
      <c r="T1" s="2" t="s">
        <v>295</v>
      </c>
      <c r="U1" s="2" t="s">
        <v>299</v>
      </c>
      <c r="V1" s="2" t="s">
        <v>409</v>
      </c>
      <c r="W1" s="2" t="s">
        <v>410</v>
      </c>
      <c r="X1" s="2" t="s">
        <v>411</v>
      </c>
      <c r="Y1" s="2" t="s">
        <v>412</v>
      </c>
      <c r="Z1" s="2" t="s">
        <v>412</v>
      </c>
      <c r="AA1" s="2" t="s">
        <v>413</v>
      </c>
    </row>
    <row r="2" spans="1:27" x14ac:dyDescent="0.25">
      <c r="A2" s="3" t="s">
        <v>56</v>
      </c>
      <c r="B2" s="3" t="s">
        <v>223</v>
      </c>
      <c r="C2" s="3" t="s">
        <v>224</v>
      </c>
      <c r="D2" s="3">
        <v>139</v>
      </c>
      <c r="E2" s="3">
        <v>950</v>
      </c>
      <c r="F2" s="3">
        <v>1916</v>
      </c>
      <c r="G2" s="3">
        <v>966</v>
      </c>
      <c r="H2" s="3" t="s">
        <v>406</v>
      </c>
      <c r="I2" s="3">
        <v>0</v>
      </c>
      <c r="J2" s="3">
        <v>1</v>
      </c>
      <c r="K2" s="3">
        <v>1</v>
      </c>
      <c r="L2" s="3">
        <v>-1</v>
      </c>
      <c r="M2" s="3">
        <v>1</v>
      </c>
      <c r="N2" s="3">
        <v>2.2222222222222223</v>
      </c>
      <c r="O2" s="3">
        <v>2</v>
      </c>
      <c r="P2" s="3">
        <v>-1</v>
      </c>
      <c r="Q2" s="3">
        <v>1</v>
      </c>
      <c r="R2" s="3">
        <v>3.333333333333333</v>
      </c>
      <c r="S2" s="3">
        <v>-2</v>
      </c>
      <c r="T2" s="3">
        <v>-2</v>
      </c>
      <c r="U2" s="3">
        <v>-4</v>
      </c>
      <c r="V2" s="3">
        <v>-40</v>
      </c>
      <c r="W2" s="3">
        <v>90</v>
      </c>
      <c r="X2" s="3">
        <v>6.9230769230769234</v>
      </c>
      <c r="Y2" s="3">
        <v>100</v>
      </c>
      <c r="Z2" s="3">
        <f t="shared" ref="Z2:Z33" si="0">+X2+V2+R2+N2+I2</f>
        <v>-27.521367521367527</v>
      </c>
      <c r="AA2" s="3" t="str">
        <f>LOOKUP(Y2,{-300;-200;0;100},{"Bajo";"Medio";"Alto";"Muy alto"})</f>
        <v>Muy alto</v>
      </c>
    </row>
    <row r="3" spans="1:27" x14ac:dyDescent="0.25">
      <c r="A3" s="3" t="s">
        <v>16</v>
      </c>
      <c r="B3" s="3" t="s">
        <v>221</v>
      </c>
      <c r="C3" s="3" t="s">
        <v>222</v>
      </c>
      <c r="D3" s="3">
        <v>324</v>
      </c>
      <c r="E3" s="3">
        <v>1248</v>
      </c>
      <c r="F3" s="3">
        <v>1212</v>
      </c>
      <c r="G3" s="3">
        <v>0</v>
      </c>
      <c r="H3" s="3" t="s">
        <v>406</v>
      </c>
      <c r="I3" s="3">
        <v>0</v>
      </c>
      <c r="J3" s="3">
        <v>1</v>
      </c>
      <c r="K3" s="3">
        <v>-1</v>
      </c>
      <c r="L3" s="3">
        <v>-2</v>
      </c>
      <c r="M3" s="3">
        <v>-2</v>
      </c>
      <c r="N3" s="3">
        <v>-4.4444444444444446</v>
      </c>
      <c r="O3" s="3">
        <v>1</v>
      </c>
      <c r="P3" s="3">
        <v>1</v>
      </c>
      <c r="Q3" s="3">
        <v>2</v>
      </c>
      <c r="R3" s="3">
        <v>6.6666666666666661</v>
      </c>
      <c r="S3" s="3">
        <v>-2</v>
      </c>
      <c r="T3" s="3">
        <v>-2</v>
      </c>
      <c r="U3" s="3">
        <v>-4</v>
      </c>
      <c r="V3" s="3">
        <v>-40</v>
      </c>
      <c r="W3" s="3">
        <v>190</v>
      </c>
      <c r="X3" s="3">
        <v>14.615384615384615</v>
      </c>
      <c r="Y3" s="3">
        <v>84.161490683229815</v>
      </c>
      <c r="Z3" s="3">
        <f t="shared" si="0"/>
        <v>-23.162393162393165</v>
      </c>
      <c r="AA3" s="3" t="str">
        <f>LOOKUP(Y3,{-300;-200;0;100},{"Bajo";"Medio";"Alto";"Muy alto"})</f>
        <v>Alto</v>
      </c>
    </row>
    <row r="4" spans="1:27" x14ac:dyDescent="0.25">
      <c r="A4" s="3" t="s">
        <v>49</v>
      </c>
      <c r="B4" s="3" t="s">
        <v>272</v>
      </c>
      <c r="C4" s="3" t="s">
        <v>273</v>
      </c>
      <c r="D4" s="3">
        <v>535</v>
      </c>
      <c r="E4" s="3">
        <v>1316</v>
      </c>
      <c r="F4" s="3">
        <v>1794</v>
      </c>
      <c r="G4" s="3">
        <v>478</v>
      </c>
      <c r="H4" s="3" t="s">
        <v>406</v>
      </c>
      <c r="I4" s="3">
        <v>0</v>
      </c>
      <c r="J4" s="3">
        <v>1</v>
      </c>
      <c r="K4" s="3">
        <v>1</v>
      </c>
      <c r="L4" s="3">
        <v>2</v>
      </c>
      <c r="M4" s="3">
        <v>4</v>
      </c>
      <c r="N4" s="3">
        <v>8.8888888888888893</v>
      </c>
      <c r="O4" s="3">
        <v>2</v>
      </c>
      <c r="P4" s="3">
        <v>-1</v>
      </c>
      <c r="Q4" s="3">
        <v>1</v>
      </c>
      <c r="R4" s="3">
        <v>3.333333333333333</v>
      </c>
      <c r="S4" s="3">
        <v>-2</v>
      </c>
      <c r="T4" s="3">
        <v>-2</v>
      </c>
      <c r="U4" s="3">
        <v>-4</v>
      </c>
      <c r="V4" s="3">
        <v>-40</v>
      </c>
      <c r="W4" s="3">
        <v>70</v>
      </c>
      <c r="X4" s="3">
        <v>5.3846153846153841</v>
      </c>
      <c r="Y4" s="3">
        <v>81.366459627329164</v>
      </c>
      <c r="Z4" s="3">
        <f t="shared" si="0"/>
        <v>-22.393162393162392</v>
      </c>
      <c r="AA4" s="3" t="str">
        <f>LOOKUP(Y4,{-300;-200;0;100},{"Bajo";"Medio";"Alto";"Muy alto"})</f>
        <v>Alto</v>
      </c>
    </row>
    <row r="5" spans="1:27" x14ac:dyDescent="0.25">
      <c r="A5" s="3" t="s">
        <v>29</v>
      </c>
      <c r="B5" s="3" t="s">
        <v>52</v>
      </c>
      <c r="C5" s="3" t="s">
        <v>53</v>
      </c>
      <c r="D5" s="3">
        <v>130</v>
      </c>
      <c r="E5" s="3">
        <v>1098</v>
      </c>
      <c r="F5" s="3">
        <v>1227</v>
      </c>
      <c r="G5" s="3">
        <v>129</v>
      </c>
      <c r="H5" s="3">
        <v>0.28445030788201175</v>
      </c>
      <c r="I5" s="3">
        <v>0.14457571374773714</v>
      </c>
      <c r="J5" s="3">
        <v>-1</v>
      </c>
      <c r="K5" s="3">
        <v>1</v>
      </c>
      <c r="L5" s="3">
        <v>1</v>
      </c>
      <c r="M5" s="3">
        <v>1</v>
      </c>
      <c r="N5" s="3">
        <v>2.2222222222222223</v>
      </c>
      <c r="O5" s="3">
        <v>2</v>
      </c>
      <c r="P5" s="3">
        <v>1</v>
      </c>
      <c r="Q5" s="3">
        <v>3</v>
      </c>
      <c r="R5" s="3">
        <v>10</v>
      </c>
      <c r="S5" s="3">
        <v>-2</v>
      </c>
      <c r="T5" s="3">
        <v>-2</v>
      </c>
      <c r="U5" s="3">
        <v>-4</v>
      </c>
      <c r="V5" s="3">
        <v>-40</v>
      </c>
      <c r="W5" s="3">
        <v>70</v>
      </c>
      <c r="X5" s="3">
        <v>5.3846153846153841</v>
      </c>
      <c r="Y5" s="3">
        <v>80.841137934519068</v>
      </c>
      <c r="Z5" s="3">
        <f t="shared" si="0"/>
        <v>-22.248586679414654</v>
      </c>
      <c r="AA5" s="3" t="str">
        <f>LOOKUP(Y5,{-300;-200;0;100},{"Bajo";"Medio";"Alto";"Muy alto"})</f>
        <v>Alto</v>
      </c>
    </row>
    <row r="6" spans="1:27" x14ac:dyDescent="0.25">
      <c r="A6" s="3" t="s">
        <v>35</v>
      </c>
      <c r="B6" s="3" t="s">
        <v>84</v>
      </c>
      <c r="C6" s="3" t="s">
        <v>85</v>
      </c>
      <c r="D6" s="3">
        <v>416</v>
      </c>
      <c r="E6" s="3">
        <v>318</v>
      </c>
      <c r="F6" s="3">
        <v>502</v>
      </c>
      <c r="G6" s="3">
        <v>184</v>
      </c>
      <c r="H6" s="3" t="s">
        <v>406</v>
      </c>
      <c r="I6" s="3">
        <v>0</v>
      </c>
      <c r="J6" s="3">
        <v>1</v>
      </c>
      <c r="K6" s="3">
        <v>1</v>
      </c>
      <c r="L6" s="3">
        <v>-1</v>
      </c>
      <c r="M6" s="3">
        <v>1</v>
      </c>
      <c r="N6" s="3">
        <v>2.2222222222222223</v>
      </c>
      <c r="O6" s="3">
        <v>2</v>
      </c>
      <c r="P6" s="3">
        <v>-1</v>
      </c>
      <c r="Q6" s="3">
        <v>1</v>
      </c>
      <c r="R6" s="3">
        <v>3.333333333333333</v>
      </c>
      <c r="S6" s="3">
        <v>-2</v>
      </c>
      <c r="T6" s="3">
        <v>-2</v>
      </c>
      <c r="U6" s="3">
        <v>-4</v>
      </c>
      <c r="V6" s="3">
        <v>-40</v>
      </c>
      <c r="W6" s="3">
        <v>210</v>
      </c>
      <c r="X6" s="3">
        <v>16.153846153846153</v>
      </c>
      <c r="Y6" s="3">
        <v>66.459627329192543</v>
      </c>
      <c r="Z6" s="3">
        <f t="shared" si="0"/>
        <v>-18.290598290598293</v>
      </c>
      <c r="AA6" s="3" t="str">
        <f>LOOKUP(Y6,{-300;-200;0;100},{"Bajo";"Medio";"Alto";"Muy alto"})</f>
        <v>Alto</v>
      </c>
    </row>
    <row r="7" spans="1:27" x14ac:dyDescent="0.25">
      <c r="A7" s="3" t="s">
        <v>49</v>
      </c>
      <c r="B7" s="3" t="s">
        <v>249</v>
      </c>
      <c r="C7" s="3" t="s">
        <v>250</v>
      </c>
      <c r="D7" s="3">
        <v>531</v>
      </c>
      <c r="E7" s="3">
        <v>296</v>
      </c>
      <c r="F7" s="3">
        <v>1006</v>
      </c>
      <c r="G7" s="3">
        <v>710</v>
      </c>
      <c r="H7" s="3" t="s">
        <v>406</v>
      </c>
      <c r="I7" s="3">
        <v>0</v>
      </c>
      <c r="J7" s="3">
        <v>1</v>
      </c>
      <c r="K7" s="3">
        <v>1</v>
      </c>
      <c r="L7" s="3">
        <v>1</v>
      </c>
      <c r="M7" s="3">
        <v>3</v>
      </c>
      <c r="N7" s="3">
        <v>6.6666666666666661</v>
      </c>
      <c r="O7" s="3">
        <v>2</v>
      </c>
      <c r="P7" s="3">
        <v>1</v>
      </c>
      <c r="Q7" s="3">
        <v>3</v>
      </c>
      <c r="R7" s="3">
        <v>10</v>
      </c>
      <c r="S7" s="3">
        <v>-2</v>
      </c>
      <c r="T7" s="3">
        <v>-2</v>
      </c>
      <c r="U7" s="3">
        <v>-4</v>
      </c>
      <c r="V7" s="3">
        <v>-40</v>
      </c>
      <c r="W7" s="3">
        <v>90</v>
      </c>
      <c r="X7" s="3">
        <v>6.9230769230769234</v>
      </c>
      <c r="Y7" s="3">
        <v>59.627329192546597</v>
      </c>
      <c r="Z7" s="3">
        <f t="shared" si="0"/>
        <v>-16.410256410256416</v>
      </c>
      <c r="AA7" s="3" t="str">
        <f>LOOKUP(Y7,{-300;-200;0;100},{"Bajo";"Medio";"Alto";"Muy alto"})</f>
        <v>Alto</v>
      </c>
    </row>
    <row r="8" spans="1:27" x14ac:dyDescent="0.25">
      <c r="A8" s="3" t="s">
        <v>172</v>
      </c>
      <c r="B8" s="3" t="s">
        <v>173</v>
      </c>
      <c r="C8" s="3" t="s">
        <v>174</v>
      </c>
      <c r="D8" s="3">
        <v>101</v>
      </c>
      <c r="E8" s="3">
        <v>118</v>
      </c>
      <c r="F8" s="3">
        <v>188</v>
      </c>
      <c r="G8" s="3">
        <v>70</v>
      </c>
      <c r="H8" s="3" t="s">
        <v>406</v>
      </c>
      <c r="I8" s="3">
        <v>0</v>
      </c>
      <c r="J8" s="3">
        <v>1</v>
      </c>
      <c r="K8" s="3">
        <v>1</v>
      </c>
      <c r="L8" s="3">
        <v>1</v>
      </c>
      <c r="M8" s="3">
        <v>3</v>
      </c>
      <c r="N8" s="3">
        <v>6.6666666666666661</v>
      </c>
      <c r="O8" s="3">
        <v>3</v>
      </c>
      <c r="P8" s="3">
        <v>1</v>
      </c>
      <c r="Q8" s="3">
        <v>4</v>
      </c>
      <c r="R8" s="3">
        <v>13.333333333333332</v>
      </c>
      <c r="S8" s="3">
        <v>-2</v>
      </c>
      <c r="T8" s="3">
        <v>-2</v>
      </c>
      <c r="U8" s="3">
        <v>-4</v>
      </c>
      <c r="V8" s="3">
        <v>-40</v>
      </c>
      <c r="W8" s="3">
        <v>50</v>
      </c>
      <c r="X8" s="3">
        <v>3.8461538461538463</v>
      </c>
      <c r="Y8" s="3">
        <v>58.695652173913025</v>
      </c>
      <c r="Z8" s="3">
        <f t="shared" si="0"/>
        <v>-16.153846153846153</v>
      </c>
      <c r="AA8" s="3" t="str">
        <f>LOOKUP(Y8,{-300;-200;0;100},{"Bajo";"Medio";"Alto";"Muy alto"})</f>
        <v>Alto</v>
      </c>
    </row>
    <row r="9" spans="1:27" x14ac:dyDescent="0.25">
      <c r="A9" s="3" t="s">
        <v>130</v>
      </c>
      <c r="B9" s="3" t="s">
        <v>274</v>
      </c>
      <c r="C9" s="3" t="s">
        <v>275</v>
      </c>
      <c r="D9" s="3">
        <v>150</v>
      </c>
      <c r="E9" s="3">
        <v>2664</v>
      </c>
      <c r="F9" s="3">
        <v>3979</v>
      </c>
      <c r="G9" s="3">
        <v>1315</v>
      </c>
      <c r="H9" s="3">
        <v>6.340054828376446</v>
      </c>
      <c r="I9" s="3">
        <v>3.2224185617423178</v>
      </c>
      <c r="J9" s="3">
        <v>1</v>
      </c>
      <c r="K9" s="3">
        <v>1</v>
      </c>
      <c r="L9" s="3">
        <v>1</v>
      </c>
      <c r="M9" s="3">
        <v>3</v>
      </c>
      <c r="N9" s="3">
        <v>6.6666666666666661</v>
      </c>
      <c r="O9" s="3">
        <v>2</v>
      </c>
      <c r="P9" s="3">
        <v>-1</v>
      </c>
      <c r="Q9" s="3">
        <v>1</v>
      </c>
      <c r="R9" s="3">
        <v>3.333333333333333</v>
      </c>
      <c r="S9" s="3">
        <v>-2</v>
      </c>
      <c r="T9" s="3">
        <v>-2</v>
      </c>
      <c r="U9" s="3">
        <v>-4</v>
      </c>
      <c r="V9" s="3">
        <v>-40</v>
      </c>
      <c r="W9" s="3">
        <v>140</v>
      </c>
      <c r="X9" s="3">
        <v>10.769230769230768</v>
      </c>
      <c r="Y9" s="3">
        <v>58.166988455781024</v>
      </c>
      <c r="Z9" s="3">
        <f t="shared" si="0"/>
        <v>-16.008350669026918</v>
      </c>
      <c r="AA9" s="3" t="str">
        <f>LOOKUP(Y9,{-300;-200;0;100},{"Bajo";"Medio";"Alto";"Muy alto"})</f>
        <v>Alto</v>
      </c>
    </row>
    <row r="10" spans="1:27" x14ac:dyDescent="0.25">
      <c r="A10" s="3" t="s">
        <v>35</v>
      </c>
      <c r="B10" s="3" t="s">
        <v>118</v>
      </c>
      <c r="C10" s="3" t="s">
        <v>119</v>
      </c>
      <c r="D10" s="3">
        <v>418</v>
      </c>
      <c r="E10" s="3">
        <v>184</v>
      </c>
      <c r="F10" s="3">
        <v>310</v>
      </c>
      <c r="G10" s="3">
        <v>126</v>
      </c>
      <c r="H10" s="3" t="s">
        <v>406</v>
      </c>
      <c r="I10" s="3">
        <v>0</v>
      </c>
      <c r="J10" s="3">
        <v>-1</v>
      </c>
      <c r="K10" s="3">
        <v>1</v>
      </c>
      <c r="L10" s="3">
        <v>1</v>
      </c>
      <c r="M10" s="3">
        <v>1</v>
      </c>
      <c r="N10" s="3">
        <v>2.2222222222222223</v>
      </c>
      <c r="O10" s="3">
        <v>2</v>
      </c>
      <c r="P10" s="3">
        <v>1</v>
      </c>
      <c r="Q10" s="3">
        <v>3</v>
      </c>
      <c r="R10" s="3">
        <v>10</v>
      </c>
      <c r="S10" s="3">
        <v>-2</v>
      </c>
      <c r="T10" s="3">
        <v>-2</v>
      </c>
      <c r="U10" s="3">
        <v>-4</v>
      </c>
      <c r="V10" s="3">
        <v>-40</v>
      </c>
      <c r="W10" s="3">
        <v>190</v>
      </c>
      <c r="X10" s="3">
        <v>14.615384615384615</v>
      </c>
      <c r="Y10" s="3">
        <v>47.826086956521742</v>
      </c>
      <c r="Z10" s="3">
        <f t="shared" si="0"/>
        <v>-13.162393162393165</v>
      </c>
      <c r="AA10" s="3" t="str">
        <f>LOOKUP(Y10,{-300;-200;0;100},{"Bajo";"Medio";"Alto";"Muy alto"})</f>
        <v>Alto</v>
      </c>
    </row>
    <row r="11" spans="1:27" x14ac:dyDescent="0.25">
      <c r="A11" s="3" t="s">
        <v>44</v>
      </c>
      <c r="B11" s="3" t="s">
        <v>111</v>
      </c>
      <c r="C11" s="3" t="s">
        <v>112</v>
      </c>
      <c r="D11" s="3">
        <v>305</v>
      </c>
      <c r="E11" s="3">
        <v>56</v>
      </c>
      <c r="F11" s="3">
        <v>156</v>
      </c>
      <c r="G11" s="3">
        <v>100</v>
      </c>
      <c r="H11" s="3" t="s">
        <v>406</v>
      </c>
      <c r="I11" s="3">
        <v>0</v>
      </c>
      <c r="J11" s="3">
        <v>1</v>
      </c>
      <c r="K11" s="3">
        <v>1</v>
      </c>
      <c r="L11" s="3">
        <v>2</v>
      </c>
      <c r="M11" s="3">
        <v>4</v>
      </c>
      <c r="N11" s="3">
        <v>8.8888888888888893</v>
      </c>
      <c r="O11" s="3">
        <v>2</v>
      </c>
      <c r="P11" s="3">
        <v>2</v>
      </c>
      <c r="Q11" s="3">
        <v>4</v>
      </c>
      <c r="R11" s="3">
        <v>13.333333333333332</v>
      </c>
      <c r="S11" s="3">
        <v>-2</v>
      </c>
      <c r="T11" s="3">
        <v>-2</v>
      </c>
      <c r="U11" s="3">
        <v>-4</v>
      </c>
      <c r="V11" s="3">
        <v>-40</v>
      </c>
      <c r="W11" s="3">
        <v>120</v>
      </c>
      <c r="X11" s="3">
        <v>9.2307692307692317</v>
      </c>
      <c r="Y11" s="3">
        <v>31.055900621117999</v>
      </c>
      <c r="Z11" s="3">
        <f t="shared" si="0"/>
        <v>-8.5470085470085451</v>
      </c>
      <c r="AA11" s="3" t="str">
        <f>LOOKUP(Y11,{-300;-200;0;100},{"Bajo";"Medio";"Alto";"Muy alto"})</f>
        <v>Alto</v>
      </c>
    </row>
    <row r="12" spans="1:27" x14ac:dyDescent="0.25">
      <c r="A12" s="3" t="s">
        <v>61</v>
      </c>
      <c r="B12" s="3" t="s">
        <v>181</v>
      </c>
      <c r="C12" s="3" t="s">
        <v>182</v>
      </c>
      <c r="D12" s="3">
        <v>533</v>
      </c>
      <c r="E12" s="3">
        <v>81</v>
      </c>
      <c r="F12" s="3">
        <v>146</v>
      </c>
      <c r="G12" s="3">
        <v>65</v>
      </c>
      <c r="H12" s="3" t="s">
        <v>406</v>
      </c>
      <c r="I12" s="3">
        <v>0</v>
      </c>
      <c r="J12" s="3">
        <v>-1</v>
      </c>
      <c r="K12" s="3">
        <v>1</v>
      </c>
      <c r="L12" s="3">
        <v>2</v>
      </c>
      <c r="M12" s="3">
        <v>2</v>
      </c>
      <c r="N12" s="3">
        <v>4.4444444444444446</v>
      </c>
      <c r="O12" s="3">
        <v>-2</v>
      </c>
      <c r="P12" s="3">
        <v>-2</v>
      </c>
      <c r="Q12" s="3">
        <v>-4</v>
      </c>
      <c r="R12" s="3">
        <v>-13.333333333333332</v>
      </c>
      <c r="S12" s="3">
        <v>1</v>
      </c>
      <c r="T12" s="3">
        <v>-2</v>
      </c>
      <c r="U12" s="3">
        <v>-1</v>
      </c>
      <c r="V12" s="3">
        <v>-10</v>
      </c>
      <c r="W12" s="3">
        <v>150</v>
      </c>
      <c r="X12" s="3">
        <v>11.538461538461537</v>
      </c>
      <c r="Y12" s="3">
        <v>26.708074534161486</v>
      </c>
      <c r="Z12" s="3">
        <f t="shared" si="0"/>
        <v>-7.350427350427351</v>
      </c>
      <c r="AA12" s="3" t="str">
        <f>LOOKUP(Y12,{-300;-200;0;100},{"Bajo";"Medio";"Alto";"Muy alto"})</f>
        <v>Alto</v>
      </c>
    </row>
    <row r="13" spans="1:27" x14ac:dyDescent="0.25">
      <c r="A13" s="3" t="s">
        <v>78</v>
      </c>
      <c r="B13" s="3" t="s">
        <v>283</v>
      </c>
      <c r="C13" s="4" t="s">
        <v>288</v>
      </c>
      <c r="D13" s="3">
        <v>156</v>
      </c>
      <c r="E13" s="3">
        <v>2822</v>
      </c>
      <c r="F13" s="3">
        <v>3070</v>
      </c>
      <c r="G13" s="3">
        <v>248</v>
      </c>
      <c r="H13" s="3" t="s">
        <v>406</v>
      </c>
      <c r="I13" s="3">
        <v>0</v>
      </c>
      <c r="J13" s="3">
        <v>1</v>
      </c>
      <c r="K13" s="3">
        <v>1</v>
      </c>
      <c r="L13" s="3">
        <v>1</v>
      </c>
      <c r="M13" s="3">
        <v>3</v>
      </c>
      <c r="N13" s="3">
        <v>6.6666666666666661</v>
      </c>
      <c r="O13" s="3">
        <v>2</v>
      </c>
      <c r="P13" s="3">
        <v>1</v>
      </c>
      <c r="Q13" s="3">
        <v>3</v>
      </c>
      <c r="R13" s="3">
        <v>10</v>
      </c>
      <c r="S13" s="3">
        <v>-2</v>
      </c>
      <c r="T13" s="3">
        <v>-2</v>
      </c>
      <c r="U13" s="3">
        <v>-4</v>
      </c>
      <c r="V13" s="3">
        <v>-40</v>
      </c>
      <c r="W13" s="3">
        <v>210</v>
      </c>
      <c r="X13" s="3">
        <v>16.153846153846153</v>
      </c>
      <c r="Y13" s="3">
        <v>26.086956521739129</v>
      </c>
      <c r="Z13" s="3">
        <f t="shared" si="0"/>
        <v>-7.1794871794871806</v>
      </c>
      <c r="AA13" s="3" t="str">
        <f>LOOKUP(Y13,{-300;-200;0;100},{"Bajo";"Medio";"Alto";"Muy alto"})</f>
        <v>Alto</v>
      </c>
    </row>
    <row r="14" spans="1:27" x14ac:dyDescent="0.25">
      <c r="A14" s="3" t="s">
        <v>130</v>
      </c>
      <c r="B14" s="3" t="s">
        <v>266</v>
      </c>
      <c r="C14" s="3" t="s">
        <v>267</v>
      </c>
      <c r="D14" s="3">
        <v>103</v>
      </c>
      <c r="E14" s="3">
        <v>320</v>
      </c>
      <c r="F14" s="3">
        <v>406</v>
      </c>
      <c r="G14" s="3">
        <v>86</v>
      </c>
      <c r="H14" s="3" t="s">
        <v>406</v>
      </c>
      <c r="I14" s="3">
        <v>0</v>
      </c>
      <c r="J14" s="3">
        <v>1</v>
      </c>
      <c r="K14" s="3">
        <v>1</v>
      </c>
      <c r="L14" s="3">
        <v>2</v>
      </c>
      <c r="M14" s="3">
        <v>4</v>
      </c>
      <c r="N14" s="3">
        <v>8.8888888888888893</v>
      </c>
      <c r="O14" s="3">
        <v>2</v>
      </c>
      <c r="P14" s="3">
        <v>1</v>
      </c>
      <c r="Q14" s="3">
        <v>3</v>
      </c>
      <c r="R14" s="3">
        <v>10</v>
      </c>
      <c r="S14" s="3">
        <v>-2</v>
      </c>
      <c r="T14" s="3">
        <v>-2</v>
      </c>
      <c r="U14" s="3">
        <v>-4</v>
      </c>
      <c r="V14" s="3">
        <v>-40</v>
      </c>
      <c r="W14" s="3">
        <v>240</v>
      </c>
      <c r="X14" s="3">
        <v>18.461538461538463</v>
      </c>
      <c r="Y14" s="3">
        <v>9.6273291925465738</v>
      </c>
      <c r="Z14" s="3">
        <f t="shared" si="0"/>
        <v>-2.6495726495726473</v>
      </c>
      <c r="AA14" s="3" t="str">
        <f>LOOKUP(Y14,{-300;-200;0;100},{"Bajo";"Medio";"Alto";"Muy alto"})</f>
        <v>Alto</v>
      </c>
    </row>
    <row r="15" spans="1:27" x14ac:dyDescent="0.25">
      <c r="A15" s="3" t="s">
        <v>29</v>
      </c>
      <c r="B15" s="3" t="s">
        <v>137</v>
      </c>
      <c r="C15" s="3" t="s">
        <v>138</v>
      </c>
      <c r="D15" s="3">
        <v>133</v>
      </c>
      <c r="E15" s="3">
        <v>130</v>
      </c>
      <c r="F15" s="3">
        <v>260</v>
      </c>
      <c r="G15" s="3">
        <v>130</v>
      </c>
      <c r="H15" s="3">
        <v>7.4472216787838663E-2</v>
      </c>
      <c r="I15" s="3">
        <v>3.7851510784597295E-2</v>
      </c>
      <c r="J15" s="3" t="s">
        <v>296</v>
      </c>
      <c r="K15" s="3" t="s">
        <v>296</v>
      </c>
      <c r="L15" s="3" t="s">
        <v>296</v>
      </c>
      <c r="M15" s="3">
        <v>0</v>
      </c>
      <c r="N15" s="3">
        <v>0</v>
      </c>
      <c r="O15" s="3" t="s">
        <v>296</v>
      </c>
      <c r="P15" s="3" t="s">
        <v>296</v>
      </c>
      <c r="Q15" s="3">
        <v>0</v>
      </c>
      <c r="R15" s="3">
        <v>0</v>
      </c>
      <c r="S15" s="3" t="s">
        <v>296</v>
      </c>
      <c r="T15" s="3" t="s">
        <v>296</v>
      </c>
      <c r="U15" s="3">
        <v>0</v>
      </c>
      <c r="V15" s="3">
        <v>0</v>
      </c>
      <c r="W15" s="3">
        <v>70</v>
      </c>
      <c r="X15" s="3">
        <v>5.3846153846153841</v>
      </c>
      <c r="Y15" s="3">
        <v>-19.702752383906763</v>
      </c>
      <c r="Z15" s="3">
        <f t="shared" si="0"/>
        <v>5.4224668953999817</v>
      </c>
      <c r="AA15" s="3" t="str">
        <f>LOOKUP(Y15,{-300;-200;0;100},{"Bajo";"Medio";"Alto";"Muy alto"})</f>
        <v>Medio</v>
      </c>
    </row>
    <row r="16" spans="1:27" x14ac:dyDescent="0.25">
      <c r="A16" s="3" t="s">
        <v>35</v>
      </c>
      <c r="B16" s="3" t="s">
        <v>64</v>
      </c>
      <c r="C16" s="3" t="s">
        <v>65</v>
      </c>
      <c r="D16" s="3">
        <v>411</v>
      </c>
      <c r="E16" s="3">
        <v>200</v>
      </c>
      <c r="F16" s="3">
        <v>462</v>
      </c>
      <c r="G16" s="3">
        <v>262</v>
      </c>
      <c r="H16" s="3" t="s">
        <v>406</v>
      </c>
      <c r="I16" s="3">
        <v>0</v>
      </c>
      <c r="J16" s="3" t="s">
        <v>296</v>
      </c>
      <c r="K16" s="3" t="s">
        <v>296</v>
      </c>
      <c r="L16" s="3" t="s">
        <v>296</v>
      </c>
      <c r="M16" s="3">
        <v>0</v>
      </c>
      <c r="N16" s="3">
        <v>0</v>
      </c>
      <c r="O16" s="3" t="s">
        <v>296</v>
      </c>
      <c r="P16" s="3" t="s">
        <v>296</v>
      </c>
      <c r="Q16" s="3">
        <v>0</v>
      </c>
      <c r="R16" s="3">
        <v>0</v>
      </c>
      <c r="S16" s="3" t="s">
        <v>296</v>
      </c>
      <c r="T16" s="3" t="s">
        <v>296</v>
      </c>
      <c r="U16" s="3">
        <v>0</v>
      </c>
      <c r="V16" s="3">
        <v>0</v>
      </c>
      <c r="W16" s="3">
        <v>80</v>
      </c>
      <c r="X16" s="3">
        <v>6.1538461538461542</v>
      </c>
      <c r="Y16" s="3">
        <v>-22.360248447204967</v>
      </c>
      <c r="Z16" s="3">
        <f t="shared" si="0"/>
        <v>6.1538461538461542</v>
      </c>
      <c r="AA16" s="3" t="str">
        <f>LOOKUP(Y16,{-300;-200;0;100},{"Bajo";"Medio";"Alto";"Muy alto"})</f>
        <v>Medio</v>
      </c>
    </row>
    <row r="17" spans="1:27" x14ac:dyDescent="0.25">
      <c r="A17" s="3" t="s">
        <v>49</v>
      </c>
      <c r="B17" s="3" t="s">
        <v>105</v>
      </c>
      <c r="C17" s="3" t="s">
        <v>106</v>
      </c>
      <c r="D17" s="3">
        <v>508</v>
      </c>
      <c r="E17" s="3">
        <v>63</v>
      </c>
      <c r="F17" s="3">
        <v>160</v>
      </c>
      <c r="G17" s="3">
        <v>97</v>
      </c>
      <c r="H17" s="3">
        <v>5.383450622619331</v>
      </c>
      <c r="I17" s="3">
        <v>2.7362115442452977</v>
      </c>
      <c r="J17" s="3" t="s">
        <v>296</v>
      </c>
      <c r="K17" s="3" t="s">
        <v>296</v>
      </c>
      <c r="L17" s="3" t="s">
        <v>296</v>
      </c>
      <c r="M17" s="3">
        <v>0</v>
      </c>
      <c r="N17" s="3">
        <v>0</v>
      </c>
      <c r="O17" s="3" t="s">
        <v>296</v>
      </c>
      <c r="P17" s="3" t="s">
        <v>296</v>
      </c>
      <c r="Q17" s="3">
        <v>0</v>
      </c>
      <c r="R17" s="3">
        <v>0</v>
      </c>
      <c r="S17" s="3" t="s">
        <v>296</v>
      </c>
      <c r="T17" s="3" t="s">
        <v>296</v>
      </c>
      <c r="U17" s="3">
        <v>0</v>
      </c>
      <c r="V17" s="3">
        <v>0</v>
      </c>
      <c r="W17" s="3">
        <v>70</v>
      </c>
      <c r="X17" s="3">
        <v>5.3846153846153841</v>
      </c>
      <c r="Y17" s="3">
        <v>-29.507352505487567</v>
      </c>
      <c r="Z17" s="3">
        <f t="shared" si="0"/>
        <v>8.1208269288606818</v>
      </c>
      <c r="AA17" s="3" t="str">
        <f>LOOKUP(Y17,{-300;-200;0;100},{"Bajo";"Medio";"Alto";"Muy alto"})</f>
        <v>Medio</v>
      </c>
    </row>
    <row r="18" spans="1:27" x14ac:dyDescent="0.25">
      <c r="A18" s="3" t="s">
        <v>49</v>
      </c>
      <c r="B18" s="3" t="s">
        <v>92</v>
      </c>
      <c r="C18" s="3" t="s">
        <v>93</v>
      </c>
      <c r="D18" s="3">
        <v>514</v>
      </c>
      <c r="E18" s="3">
        <v>114</v>
      </c>
      <c r="F18" s="3">
        <v>294</v>
      </c>
      <c r="G18" s="3">
        <v>180</v>
      </c>
      <c r="H18" s="3">
        <v>5.4849648190766409</v>
      </c>
      <c r="I18" s="3">
        <v>2.7878075067092629</v>
      </c>
      <c r="J18" s="3" t="s">
        <v>296</v>
      </c>
      <c r="K18" s="3" t="s">
        <v>296</v>
      </c>
      <c r="L18" s="3" t="s">
        <v>296</v>
      </c>
      <c r="M18" s="3">
        <v>0</v>
      </c>
      <c r="N18" s="3">
        <v>0</v>
      </c>
      <c r="O18" s="3" t="s">
        <v>296</v>
      </c>
      <c r="P18" s="3" t="s">
        <v>296</v>
      </c>
      <c r="Q18" s="3">
        <v>0</v>
      </c>
      <c r="R18" s="3">
        <v>0</v>
      </c>
      <c r="S18" s="3" t="s">
        <v>296</v>
      </c>
      <c r="T18" s="3" t="s">
        <v>296</v>
      </c>
      <c r="U18" s="3">
        <v>0</v>
      </c>
      <c r="V18" s="3">
        <v>0</v>
      </c>
      <c r="W18" s="3">
        <v>70</v>
      </c>
      <c r="X18" s="3">
        <v>5.3846153846153841</v>
      </c>
      <c r="Y18" s="3">
        <v>-29.694828518167188</v>
      </c>
      <c r="Z18" s="3">
        <f t="shared" si="0"/>
        <v>8.1724228913246471</v>
      </c>
      <c r="AA18" s="3" t="str">
        <f>LOOKUP(Y18,{-300;-200;0;100},{"Bajo";"Medio";"Alto";"Muy alto"})</f>
        <v>Medio</v>
      </c>
    </row>
    <row r="19" spans="1:27" x14ac:dyDescent="0.25">
      <c r="A19" s="3" t="s">
        <v>148</v>
      </c>
      <c r="B19" s="3" t="s">
        <v>254</v>
      </c>
      <c r="C19" s="3" t="s">
        <v>255</v>
      </c>
      <c r="D19" s="3">
        <v>153</v>
      </c>
      <c r="E19" s="3">
        <v>918</v>
      </c>
      <c r="F19" s="3">
        <v>1254</v>
      </c>
      <c r="G19" s="3">
        <v>336</v>
      </c>
      <c r="H19" s="3" t="s">
        <v>406</v>
      </c>
      <c r="I19" s="3">
        <v>0</v>
      </c>
      <c r="J19" s="3">
        <v>1</v>
      </c>
      <c r="K19" s="3">
        <v>1</v>
      </c>
      <c r="L19" s="3">
        <v>1</v>
      </c>
      <c r="M19" s="3">
        <v>3</v>
      </c>
      <c r="N19" s="3">
        <v>6.6666666666666661</v>
      </c>
      <c r="O19" s="3">
        <v>2</v>
      </c>
      <c r="P19" s="3">
        <v>-1</v>
      </c>
      <c r="Q19" s="3">
        <v>1</v>
      </c>
      <c r="R19" s="3">
        <v>3.333333333333333</v>
      </c>
      <c r="S19" s="3">
        <v>1</v>
      </c>
      <c r="T19" s="3">
        <v>-2</v>
      </c>
      <c r="U19" s="3">
        <v>-1</v>
      </c>
      <c r="V19" s="3">
        <v>-10</v>
      </c>
      <c r="W19" s="3">
        <v>110</v>
      </c>
      <c r="X19" s="3">
        <v>8.4615384615384617</v>
      </c>
      <c r="Y19" s="3">
        <v>-30.745341614906817</v>
      </c>
      <c r="Z19" s="3">
        <f t="shared" si="0"/>
        <v>8.4615384615384599</v>
      </c>
      <c r="AA19" s="3" t="str">
        <f>LOOKUP(Y19,{-300;-200;0;100},{"Bajo";"Medio";"Alto";"Muy alto"})</f>
        <v>Medio</v>
      </c>
    </row>
    <row r="20" spans="1:27" x14ac:dyDescent="0.25">
      <c r="A20" s="3" t="s">
        <v>75</v>
      </c>
      <c r="B20" s="3" t="s">
        <v>101</v>
      </c>
      <c r="C20" s="3" t="s">
        <v>102</v>
      </c>
      <c r="D20" s="3">
        <v>405</v>
      </c>
      <c r="E20" s="3">
        <v>70</v>
      </c>
      <c r="F20" s="3">
        <v>191</v>
      </c>
      <c r="G20" s="3">
        <v>121</v>
      </c>
      <c r="H20" s="3">
        <v>0.26315789473684209</v>
      </c>
      <c r="I20" s="3">
        <v>0.13375355696824268</v>
      </c>
      <c r="J20" s="3" t="s">
        <v>296</v>
      </c>
      <c r="K20" s="3" t="s">
        <v>296</v>
      </c>
      <c r="L20" s="3" t="s">
        <v>296</v>
      </c>
      <c r="M20" s="3">
        <v>0</v>
      </c>
      <c r="N20" s="3">
        <v>0</v>
      </c>
      <c r="O20" s="3" t="s">
        <v>296</v>
      </c>
      <c r="P20" s="3" t="s">
        <v>296</v>
      </c>
      <c r="Q20" s="3">
        <v>0</v>
      </c>
      <c r="R20" s="3">
        <v>0</v>
      </c>
      <c r="S20" s="3" t="s">
        <v>296</v>
      </c>
      <c r="T20" s="3" t="s">
        <v>296</v>
      </c>
      <c r="U20" s="3">
        <v>0</v>
      </c>
      <c r="V20" s="3">
        <v>0</v>
      </c>
      <c r="W20" s="3">
        <v>110</v>
      </c>
      <c r="X20" s="3">
        <v>8.4615384615384617</v>
      </c>
      <c r="Y20" s="3">
        <v>-31.231340564139259</v>
      </c>
      <c r="Z20" s="3">
        <f t="shared" si="0"/>
        <v>8.5952920185067043</v>
      </c>
      <c r="AA20" s="3" t="str">
        <f>LOOKUP(Y20,{-300;-200;0;100},{"Bajo";"Medio";"Alto";"Muy alto"})</f>
        <v>Medio</v>
      </c>
    </row>
    <row r="21" spans="1:27" x14ac:dyDescent="0.25">
      <c r="A21" s="3" t="s">
        <v>49</v>
      </c>
      <c r="B21" s="3" t="s">
        <v>94</v>
      </c>
      <c r="C21" s="3" t="s">
        <v>95</v>
      </c>
      <c r="D21" s="3">
        <v>515</v>
      </c>
      <c r="E21" s="3">
        <v>150</v>
      </c>
      <c r="F21" s="3">
        <v>309</v>
      </c>
      <c r="G21" s="3">
        <v>159</v>
      </c>
      <c r="H21" s="3">
        <v>8.5914749213508017</v>
      </c>
      <c r="I21" s="3">
        <v>4.3667332552696667</v>
      </c>
      <c r="J21" s="3" t="s">
        <v>296</v>
      </c>
      <c r="K21" s="3" t="s">
        <v>296</v>
      </c>
      <c r="L21" s="3" t="s">
        <v>296</v>
      </c>
      <c r="M21" s="3">
        <v>0</v>
      </c>
      <c r="N21" s="3">
        <v>0</v>
      </c>
      <c r="O21" s="3" t="s">
        <v>296</v>
      </c>
      <c r="P21" s="3" t="s">
        <v>296</v>
      </c>
      <c r="Q21" s="3">
        <v>0</v>
      </c>
      <c r="R21" s="3">
        <v>0</v>
      </c>
      <c r="S21" s="3" t="s">
        <v>296</v>
      </c>
      <c r="T21" s="3" t="s">
        <v>296</v>
      </c>
      <c r="U21" s="3">
        <v>0</v>
      </c>
      <c r="V21" s="3">
        <v>0</v>
      </c>
      <c r="W21" s="3">
        <v>60</v>
      </c>
      <c r="X21" s="3">
        <v>4.6153846153846159</v>
      </c>
      <c r="Y21" s="3">
        <v>-32.636887915110272</v>
      </c>
      <c r="Z21" s="3">
        <f t="shared" si="0"/>
        <v>8.9821178706542817</v>
      </c>
      <c r="AA21" s="3" t="str">
        <f>LOOKUP(Y21,{-300;-200;0;100},{"Bajo";"Medio";"Alto";"Muy alto"})</f>
        <v>Medio</v>
      </c>
    </row>
    <row r="22" spans="1:27" x14ac:dyDescent="0.25">
      <c r="A22" s="3" t="s">
        <v>96</v>
      </c>
      <c r="B22" s="3" t="s">
        <v>159</v>
      </c>
      <c r="C22" s="3" t="s">
        <v>160</v>
      </c>
      <c r="D22" s="3">
        <v>147</v>
      </c>
      <c r="E22" s="3">
        <v>57</v>
      </c>
      <c r="F22" s="3">
        <v>92</v>
      </c>
      <c r="G22" s="3">
        <v>35</v>
      </c>
      <c r="H22" s="3">
        <v>1.2163963384292587</v>
      </c>
      <c r="I22" s="3">
        <v>0.61824988040262663</v>
      </c>
      <c r="J22" s="3" t="s">
        <v>296</v>
      </c>
      <c r="K22" s="3" t="s">
        <v>296</v>
      </c>
      <c r="L22" s="3" t="s">
        <v>296</v>
      </c>
      <c r="M22" s="3">
        <v>0</v>
      </c>
      <c r="N22" s="3">
        <v>0</v>
      </c>
      <c r="O22" s="3" t="s">
        <v>296</v>
      </c>
      <c r="P22" s="3" t="s">
        <v>296</v>
      </c>
      <c r="Q22" s="3">
        <v>0</v>
      </c>
      <c r="R22" s="3">
        <v>0</v>
      </c>
      <c r="S22" s="3" t="s">
        <v>296</v>
      </c>
      <c r="T22" s="3" t="s">
        <v>296</v>
      </c>
      <c r="U22" s="3">
        <v>0</v>
      </c>
      <c r="V22" s="3">
        <v>0</v>
      </c>
      <c r="W22" s="3">
        <v>110</v>
      </c>
      <c r="X22" s="3">
        <v>8.4615384615384617</v>
      </c>
      <c r="Y22" s="3">
        <v>-32.991777515748666</v>
      </c>
      <c r="Z22" s="3">
        <f t="shared" si="0"/>
        <v>9.0797883419410876</v>
      </c>
      <c r="AA22" s="3" t="str">
        <f>LOOKUP(Y22,{-300;-200;0;100},{"Bajo";"Medio";"Alto";"Muy alto"})</f>
        <v>Medio</v>
      </c>
    </row>
    <row r="23" spans="1:27" x14ac:dyDescent="0.25">
      <c r="A23" s="3" t="s">
        <v>115</v>
      </c>
      <c r="B23" s="3" t="s">
        <v>177</v>
      </c>
      <c r="C23" s="3" t="s">
        <v>178</v>
      </c>
      <c r="D23" s="3">
        <v>204</v>
      </c>
      <c r="E23" s="3">
        <v>108</v>
      </c>
      <c r="F23" s="3">
        <v>169</v>
      </c>
      <c r="G23" s="3">
        <v>61</v>
      </c>
      <c r="H23" s="3">
        <v>1.2201060752169721</v>
      </c>
      <c r="I23" s="3">
        <v>0.62013540426756264</v>
      </c>
      <c r="J23" s="3" t="s">
        <v>296</v>
      </c>
      <c r="K23" s="3" t="s">
        <v>296</v>
      </c>
      <c r="L23" s="3" t="s">
        <v>296</v>
      </c>
      <c r="M23" s="3">
        <v>0</v>
      </c>
      <c r="N23" s="3">
        <v>0</v>
      </c>
      <c r="O23" s="3" t="s">
        <v>296</v>
      </c>
      <c r="P23" s="3" t="s">
        <v>296</v>
      </c>
      <c r="Q23" s="3">
        <v>0</v>
      </c>
      <c r="R23" s="3">
        <v>0</v>
      </c>
      <c r="S23" s="3" t="s">
        <v>296</v>
      </c>
      <c r="T23" s="3" t="s">
        <v>296</v>
      </c>
      <c r="U23" s="3">
        <v>0</v>
      </c>
      <c r="V23" s="3">
        <v>0</v>
      </c>
      <c r="W23" s="3">
        <v>110</v>
      </c>
      <c r="X23" s="3">
        <v>8.4615384615384617</v>
      </c>
      <c r="Y23" s="3">
        <v>-32.998628642835548</v>
      </c>
      <c r="Z23" s="3">
        <f t="shared" si="0"/>
        <v>9.0816738658060245</v>
      </c>
      <c r="AA23" s="3" t="str">
        <f>LOOKUP(Y23,{-300;-200;0;100},{"Bajo";"Medio";"Alto";"Muy alto"})</f>
        <v>Medio</v>
      </c>
    </row>
    <row r="24" spans="1:27" x14ac:dyDescent="0.25">
      <c r="A24" s="3" t="s">
        <v>29</v>
      </c>
      <c r="B24" s="3" t="s">
        <v>30</v>
      </c>
      <c r="C24" s="3" t="s">
        <v>31</v>
      </c>
      <c r="D24" s="3">
        <v>131</v>
      </c>
      <c r="E24" s="3">
        <v>1003</v>
      </c>
      <c r="F24" s="3">
        <v>1987</v>
      </c>
      <c r="G24" s="3">
        <v>984</v>
      </c>
      <c r="H24" s="3">
        <v>5.1343990927576764</v>
      </c>
      <c r="I24" s="3">
        <v>2.6096277378932582</v>
      </c>
      <c r="J24" s="3" t="s">
        <v>296</v>
      </c>
      <c r="K24" s="3" t="s">
        <v>296</v>
      </c>
      <c r="L24" s="3" t="s">
        <v>296</v>
      </c>
      <c r="M24" s="3">
        <v>0</v>
      </c>
      <c r="N24" s="3">
        <v>0</v>
      </c>
      <c r="O24" s="3" t="s">
        <v>296</v>
      </c>
      <c r="P24" s="3" t="s">
        <v>296</v>
      </c>
      <c r="Q24" s="3">
        <v>0</v>
      </c>
      <c r="R24" s="3">
        <v>0</v>
      </c>
      <c r="S24" s="3" t="s">
        <v>296</v>
      </c>
      <c r="T24" s="3" t="s">
        <v>296</v>
      </c>
      <c r="U24" s="3">
        <v>0</v>
      </c>
      <c r="V24" s="3">
        <v>0</v>
      </c>
      <c r="W24" s="3">
        <v>90</v>
      </c>
      <c r="X24" s="3">
        <v>6.9230769230769234</v>
      </c>
      <c r="Y24" s="3">
        <v>-34.637467246382329</v>
      </c>
      <c r="Z24" s="3">
        <f t="shared" si="0"/>
        <v>9.5327046609701824</v>
      </c>
      <c r="AA24" s="3" t="str">
        <f>LOOKUP(Y24,{-300;-200;0;100},{"Bajo";"Medio";"Alto";"Muy alto"})</f>
        <v>Medio</v>
      </c>
    </row>
    <row r="25" spans="1:27" x14ac:dyDescent="0.25">
      <c r="A25" s="3" t="s">
        <v>49</v>
      </c>
      <c r="B25" s="3" t="s">
        <v>247</v>
      </c>
      <c r="C25" s="3" t="s">
        <v>248</v>
      </c>
      <c r="D25" s="3">
        <v>506</v>
      </c>
      <c r="E25" s="3">
        <v>50</v>
      </c>
      <c r="F25" s="3">
        <v>86</v>
      </c>
      <c r="G25" s="3">
        <v>36</v>
      </c>
      <c r="H25" s="3">
        <v>6.335078534031414</v>
      </c>
      <c r="I25" s="3">
        <v>3.219889292879476</v>
      </c>
      <c r="J25" s="3" t="s">
        <v>296</v>
      </c>
      <c r="K25" s="3" t="s">
        <v>296</v>
      </c>
      <c r="L25" s="3" t="s">
        <v>296</v>
      </c>
      <c r="M25" s="3">
        <v>0</v>
      </c>
      <c r="N25" s="3">
        <v>0</v>
      </c>
      <c r="O25" s="3" t="s">
        <v>296</v>
      </c>
      <c r="P25" s="3" t="s">
        <v>296</v>
      </c>
      <c r="Q25" s="3">
        <v>0</v>
      </c>
      <c r="R25" s="3">
        <v>0</v>
      </c>
      <c r="S25" s="3" t="s">
        <v>296</v>
      </c>
      <c r="T25" s="3" t="s">
        <v>296</v>
      </c>
      <c r="U25" s="3">
        <v>0</v>
      </c>
      <c r="V25" s="3">
        <v>0</v>
      </c>
      <c r="W25" s="3">
        <v>90</v>
      </c>
      <c r="X25" s="3">
        <v>6.9230769230769234</v>
      </c>
      <c r="Y25" s="3">
        <v>-36.854877244313613</v>
      </c>
      <c r="Z25" s="3">
        <f t="shared" si="0"/>
        <v>10.142966215956399</v>
      </c>
      <c r="AA25" s="3" t="str">
        <f>LOOKUP(Y25,{-300;-200;0;100},{"Bajo";"Medio";"Alto";"Muy alto"})</f>
        <v>Medio</v>
      </c>
    </row>
    <row r="26" spans="1:27" x14ac:dyDescent="0.25">
      <c r="A26" s="3" t="s">
        <v>38</v>
      </c>
      <c r="B26" s="3" t="s">
        <v>39</v>
      </c>
      <c r="C26" s="3" t="s">
        <v>40</v>
      </c>
      <c r="D26" s="3">
        <v>616</v>
      </c>
      <c r="E26" s="3">
        <v>676</v>
      </c>
      <c r="F26" s="3">
        <v>1228</v>
      </c>
      <c r="G26" s="3">
        <v>552</v>
      </c>
      <c r="H26" s="3">
        <v>9.4872928056825838</v>
      </c>
      <c r="I26" s="3">
        <v>4.8220448032852046</v>
      </c>
      <c r="J26" s="3" t="s">
        <v>296</v>
      </c>
      <c r="K26" s="3" t="s">
        <v>296</v>
      </c>
      <c r="L26" s="3" t="s">
        <v>296</v>
      </c>
      <c r="M26" s="3">
        <v>0</v>
      </c>
      <c r="N26" s="3">
        <v>0</v>
      </c>
      <c r="O26" s="3" t="s">
        <v>296</v>
      </c>
      <c r="P26" s="3" t="s">
        <v>296</v>
      </c>
      <c r="Q26" s="3">
        <v>0</v>
      </c>
      <c r="R26" s="3">
        <v>0</v>
      </c>
      <c r="S26" s="3" t="s">
        <v>296</v>
      </c>
      <c r="T26" s="3" t="s">
        <v>296</v>
      </c>
      <c r="U26" s="3">
        <v>0</v>
      </c>
      <c r="V26" s="3">
        <v>0</v>
      </c>
      <c r="W26" s="3">
        <v>70</v>
      </c>
      <c r="X26" s="3">
        <v>5.3846153846153841</v>
      </c>
      <c r="Y26" s="3">
        <v>-37.086311862868591</v>
      </c>
      <c r="Z26" s="3">
        <f t="shared" si="0"/>
        <v>10.206660187900589</v>
      </c>
      <c r="AA26" s="3" t="str">
        <f>LOOKUP(Y26,{-300;-200;0;100},{"Bajo";"Medio";"Alto";"Muy alto"})</f>
        <v>Medio</v>
      </c>
    </row>
    <row r="27" spans="1:27" x14ac:dyDescent="0.25">
      <c r="A27" s="3" t="s">
        <v>13</v>
      </c>
      <c r="B27" s="3" t="s">
        <v>241</v>
      </c>
      <c r="C27" s="3" t="s">
        <v>242</v>
      </c>
      <c r="D27" s="3">
        <v>217</v>
      </c>
      <c r="E27" s="3">
        <v>280</v>
      </c>
      <c r="F27" s="3">
        <v>423</v>
      </c>
      <c r="G27" s="3">
        <v>143</v>
      </c>
      <c r="H27" s="3">
        <v>2.2321428571428572</v>
      </c>
      <c r="I27" s="3">
        <v>1.13451677785563</v>
      </c>
      <c r="J27" s="3" t="s">
        <v>296</v>
      </c>
      <c r="K27" s="3" t="s">
        <v>296</v>
      </c>
      <c r="L27" s="3" t="s">
        <v>296</v>
      </c>
      <c r="M27" s="3">
        <v>0</v>
      </c>
      <c r="N27" s="3">
        <v>0</v>
      </c>
      <c r="O27" s="3" t="s">
        <v>296</v>
      </c>
      <c r="P27" s="3" t="s">
        <v>296</v>
      </c>
      <c r="Q27" s="3">
        <v>0</v>
      </c>
      <c r="R27" s="3">
        <v>0</v>
      </c>
      <c r="S27" s="3" t="s">
        <v>296</v>
      </c>
      <c r="T27" s="3" t="s">
        <v>296</v>
      </c>
      <c r="U27" s="3">
        <v>0</v>
      </c>
      <c r="V27" s="3">
        <v>0</v>
      </c>
      <c r="W27" s="3">
        <v>120</v>
      </c>
      <c r="X27" s="3">
        <v>9.2307692307692317</v>
      </c>
      <c r="Y27" s="3">
        <v>-37.662685186618276</v>
      </c>
      <c r="Z27" s="3">
        <f t="shared" si="0"/>
        <v>10.365286008624862</v>
      </c>
      <c r="AA27" s="3" t="str">
        <f>LOOKUP(Y27,{-300;-200;0;100},{"Bajo";"Medio";"Alto";"Muy alto"})</f>
        <v>Medio</v>
      </c>
    </row>
    <row r="28" spans="1:27" x14ac:dyDescent="0.25">
      <c r="A28" s="3" t="s">
        <v>96</v>
      </c>
      <c r="B28" s="3" t="s">
        <v>146</v>
      </c>
      <c r="C28" s="3" t="s">
        <v>147</v>
      </c>
      <c r="D28" s="3">
        <v>145</v>
      </c>
      <c r="E28" s="3">
        <v>1118</v>
      </c>
      <c r="F28" s="3">
        <v>1077</v>
      </c>
      <c r="G28" s="3">
        <v>0</v>
      </c>
      <c r="H28" s="3">
        <v>3.9491260683760681</v>
      </c>
      <c r="I28" s="3">
        <v>2.0071967025329802</v>
      </c>
      <c r="J28" s="3" t="s">
        <v>296</v>
      </c>
      <c r="K28" s="3" t="s">
        <v>296</v>
      </c>
      <c r="L28" s="3" t="s">
        <v>296</v>
      </c>
      <c r="M28" s="3">
        <v>0</v>
      </c>
      <c r="N28" s="3">
        <v>0</v>
      </c>
      <c r="O28" s="3" t="s">
        <v>296</v>
      </c>
      <c r="P28" s="3" t="s">
        <v>296</v>
      </c>
      <c r="Q28" s="3">
        <v>0</v>
      </c>
      <c r="R28" s="3">
        <v>0</v>
      </c>
      <c r="S28" s="3" t="s">
        <v>296</v>
      </c>
      <c r="T28" s="3" t="s">
        <v>296</v>
      </c>
      <c r="U28" s="3">
        <v>0</v>
      </c>
      <c r="V28" s="3">
        <v>0</v>
      </c>
      <c r="W28" s="3">
        <v>110</v>
      </c>
      <c r="X28" s="3">
        <v>8.4615384615384617</v>
      </c>
      <c r="Y28" s="3">
        <v>-38.038571869452127</v>
      </c>
      <c r="Z28" s="3">
        <f t="shared" si="0"/>
        <v>10.468735164071441</v>
      </c>
      <c r="AA28" s="3" t="str">
        <f>LOOKUP(Y28,{-300;-200;0;100},{"Bajo";"Medio";"Alto";"Muy alto"})</f>
        <v>Medio</v>
      </c>
    </row>
    <row r="29" spans="1:27" x14ac:dyDescent="0.25">
      <c r="A29" s="3" t="s">
        <v>96</v>
      </c>
      <c r="B29" s="3" t="s">
        <v>219</v>
      </c>
      <c r="C29" s="3" t="s">
        <v>220</v>
      </c>
      <c r="D29" s="3">
        <v>158</v>
      </c>
      <c r="E29" s="3">
        <v>100</v>
      </c>
      <c r="F29" s="3">
        <v>144</v>
      </c>
      <c r="G29" s="3">
        <v>44</v>
      </c>
      <c r="H29" s="3">
        <v>4.0248058221812606</v>
      </c>
      <c r="I29" s="3">
        <v>2.0456619603282968</v>
      </c>
      <c r="J29" s="3" t="s">
        <v>296</v>
      </c>
      <c r="K29" s="3" t="s">
        <v>296</v>
      </c>
      <c r="L29" s="3" t="s">
        <v>296</v>
      </c>
      <c r="M29" s="3">
        <v>0</v>
      </c>
      <c r="N29" s="3">
        <v>0</v>
      </c>
      <c r="O29" s="3" t="s">
        <v>296</v>
      </c>
      <c r="P29" s="3" t="s">
        <v>296</v>
      </c>
      <c r="Q29" s="3">
        <v>0</v>
      </c>
      <c r="R29" s="3">
        <v>0</v>
      </c>
      <c r="S29" s="3" t="s">
        <v>296</v>
      </c>
      <c r="T29" s="3" t="s">
        <v>296</v>
      </c>
      <c r="U29" s="3">
        <v>0</v>
      </c>
      <c r="V29" s="3">
        <v>0</v>
      </c>
      <c r="W29" s="3">
        <v>110</v>
      </c>
      <c r="X29" s="3">
        <v>8.4615384615384617</v>
      </c>
      <c r="Y29" s="3">
        <v>-38.178336936596601</v>
      </c>
      <c r="Z29" s="3">
        <f t="shared" si="0"/>
        <v>10.507200421866759</v>
      </c>
      <c r="AA29" s="3" t="str">
        <f>LOOKUP(Y29,{-300;-200;0;100},{"Bajo";"Medio";"Alto";"Muy alto"})</f>
        <v>Medio</v>
      </c>
    </row>
    <row r="30" spans="1:27" x14ac:dyDescent="0.25">
      <c r="A30" s="3" t="s">
        <v>38</v>
      </c>
      <c r="B30" s="3" t="s">
        <v>144</v>
      </c>
      <c r="C30" s="3" t="s">
        <v>145</v>
      </c>
      <c r="D30" s="3">
        <v>620</v>
      </c>
      <c r="E30" s="3">
        <v>305</v>
      </c>
      <c r="F30" s="3">
        <v>348</v>
      </c>
      <c r="G30" s="3">
        <v>43</v>
      </c>
      <c r="H30" s="3">
        <v>10.669791679885934</v>
      </c>
      <c r="I30" s="3">
        <v>5.423065839320639</v>
      </c>
      <c r="J30" s="3" t="s">
        <v>296</v>
      </c>
      <c r="K30" s="3" t="s">
        <v>296</v>
      </c>
      <c r="L30" s="3" t="s">
        <v>296</v>
      </c>
      <c r="M30" s="3">
        <v>0</v>
      </c>
      <c r="N30" s="3">
        <v>0</v>
      </c>
      <c r="O30" s="3" t="s">
        <v>296</v>
      </c>
      <c r="P30" s="3" t="s">
        <v>296</v>
      </c>
      <c r="Q30" s="3">
        <v>0</v>
      </c>
      <c r="R30" s="3">
        <v>0</v>
      </c>
      <c r="S30" s="3" t="s">
        <v>296</v>
      </c>
      <c r="T30" s="3" t="s">
        <v>296</v>
      </c>
      <c r="U30" s="3">
        <v>0</v>
      </c>
      <c r="V30" s="3">
        <v>0</v>
      </c>
      <c r="W30" s="3">
        <v>70</v>
      </c>
      <c r="X30" s="3">
        <v>5.3846153846153841</v>
      </c>
      <c r="Y30" s="3">
        <v>-39.270146062127779</v>
      </c>
      <c r="Z30" s="3">
        <f t="shared" si="0"/>
        <v>10.807681223936022</v>
      </c>
      <c r="AA30" s="3" t="str">
        <f>LOOKUP(Y30,{-300;-200;0;100},{"Bajo";"Medio";"Alto";"Muy alto"})</f>
        <v>Medio</v>
      </c>
    </row>
    <row r="31" spans="1:27" x14ac:dyDescent="0.25">
      <c r="A31" s="3" t="s">
        <v>96</v>
      </c>
      <c r="B31" s="3" t="s">
        <v>278</v>
      </c>
      <c r="C31" s="3" t="s">
        <v>279</v>
      </c>
      <c r="D31" s="3">
        <v>639</v>
      </c>
      <c r="E31" s="3">
        <v>5176</v>
      </c>
      <c r="F31" s="3">
        <v>5228</v>
      </c>
      <c r="G31" s="3">
        <v>52</v>
      </c>
      <c r="H31" s="3">
        <v>8.3885848303026052</v>
      </c>
      <c r="I31" s="3">
        <v>4.2636116241347004</v>
      </c>
      <c r="J31" s="3" t="s">
        <v>296</v>
      </c>
      <c r="K31" s="3" t="s">
        <v>296</v>
      </c>
      <c r="L31" s="3" t="s">
        <v>296</v>
      </c>
      <c r="M31" s="3">
        <v>0</v>
      </c>
      <c r="N31" s="3">
        <v>0</v>
      </c>
      <c r="O31" s="3" t="s">
        <v>296</v>
      </c>
      <c r="P31" s="3" t="s">
        <v>296</v>
      </c>
      <c r="Q31" s="3">
        <v>0</v>
      </c>
      <c r="R31" s="3">
        <v>0</v>
      </c>
      <c r="S31" s="3" t="s">
        <v>296</v>
      </c>
      <c r="T31" s="3" t="s">
        <v>296</v>
      </c>
      <c r="U31" s="3">
        <v>0</v>
      </c>
      <c r="V31" s="3">
        <v>0</v>
      </c>
      <c r="W31" s="3">
        <v>90</v>
      </c>
      <c r="X31" s="3">
        <v>6.9230769230769234</v>
      </c>
      <c r="Y31" s="3">
        <v>-40.647284472787568</v>
      </c>
      <c r="Z31" s="3">
        <f t="shared" si="0"/>
        <v>11.186688547211624</v>
      </c>
      <c r="AA31" s="3" t="str">
        <f>LOOKUP(Y31,{-300;-200;0;100},{"Bajo";"Medio";"Alto";"Muy alto"})</f>
        <v>Medio</v>
      </c>
    </row>
    <row r="32" spans="1:27" x14ac:dyDescent="0.25">
      <c r="A32" s="3" t="s">
        <v>130</v>
      </c>
      <c r="B32" s="3" t="s">
        <v>211</v>
      </c>
      <c r="C32" s="3" t="s">
        <v>212</v>
      </c>
      <c r="D32" s="3">
        <v>110</v>
      </c>
      <c r="E32" s="3">
        <v>122</v>
      </c>
      <c r="F32" s="3">
        <v>159</v>
      </c>
      <c r="G32" s="3">
        <v>37</v>
      </c>
      <c r="H32" s="3">
        <v>1.5769045078851844</v>
      </c>
      <c r="I32" s="3">
        <v>0.80148303032981882</v>
      </c>
      <c r="J32" s="3" t="s">
        <v>296</v>
      </c>
      <c r="K32" s="3" t="s">
        <v>296</v>
      </c>
      <c r="L32" s="3" t="s">
        <v>296</v>
      </c>
      <c r="M32" s="3">
        <v>0</v>
      </c>
      <c r="N32" s="3">
        <v>0</v>
      </c>
      <c r="O32" s="3" t="s">
        <v>296</v>
      </c>
      <c r="P32" s="3" t="s">
        <v>296</v>
      </c>
      <c r="Q32" s="3">
        <v>0</v>
      </c>
      <c r="R32" s="3">
        <v>0</v>
      </c>
      <c r="S32" s="3" t="s">
        <v>296</v>
      </c>
      <c r="T32" s="3" t="s">
        <v>296</v>
      </c>
      <c r="U32" s="3">
        <v>0</v>
      </c>
      <c r="V32" s="3">
        <v>0</v>
      </c>
      <c r="W32" s="3">
        <v>140</v>
      </c>
      <c r="X32" s="3">
        <v>10.769230769230768</v>
      </c>
      <c r="Y32" s="3">
        <v>-42.042655731322618</v>
      </c>
      <c r="Z32" s="3">
        <f t="shared" si="0"/>
        <v>11.570713799560586</v>
      </c>
      <c r="AA32" s="3" t="str">
        <f>LOOKUP(Y32,{-300;-200;0;100},{"Bajo";"Medio";"Alto";"Muy alto"})</f>
        <v>Medio</v>
      </c>
    </row>
    <row r="33" spans="1:27" x14ac:dyDescent="0.25">
      <c r="A33" s="3" t="s">
        <v>41</v>
      </c>
      <c r="B33" s="3" t="s">
        <v>41</v>
      </c>
      <c r="C33" s="3" t="s">
        <v>269</v>
      </c>
      <c r="D33" s="3">
        <v>113</v>
      </c>
      <c r="E33" s="3">
        <v>5906</v>
      </c>
      <c r="F33" s="3">
        <v>9317</v>
      </c>
      <c r="G33" s="3">
        <v>3411</v>
      </c>
      <c r="H33" s="3" t="s">
        <v>406</v>
      </c>
      <c r="I33" s="3">
        <v>0</v>
      </c>
      <c r="J33" s="3" t="s">
        <v>296</v>
      </c>
      <c r="K33" s="3" t="s">
        <v>296</v>
      </c>
      <c r="L33" s="3" t="s">
        <v>296</v>
      </c>
      <c r="M33" s="3">
        <v>0</v>
      </c>
      <c r="N33" s="3">
        <v>0</v>
      </c>
      <c r="O33" s="3" t="s">
        <v>296</v>
      </c>
      <c r="P33" s="3" t="s">
        <v>296</v>
      </c>
      <c r="Q33" s="3">
        <v>0</v>
      </c>
      <c r="R33" s="3">
        <v>0</v>
      </c>
      <c r="S33" s="3" t="s">
        <v>296</v>
      </c>
      <c r="T33" s="3" t="s">
        <v>296</v>
      </c>
      <c r="U33" s="3">
        <v>0</v>
      </c>
      <c r="V33" s="3">
        <v>0</v>
      </c>
      <c r="W33" s="3">
        <v>160</v>
      </c>
      <c r="X33" s="3">
        <v>12.307692307692308</v>
      </c>
      <c r="Y33" s="3">
        <v>-44.720496894409933</v>
      </c>
      <c r="Z33" s="3">
        <f t="shared" si="0"/>
        <v>12.307692307692308</v>
      </c>
      <c r="AA33" s="3" t="str">
        <f>LOOKUP(Y33,{-300;-200;0;100},{"Bajo";"Medio";"Alto";"Muy alto"})</f>
        <v>Medio</v>
      </c>
    </row>
    <row r="34" spans="1:27" x14ac:dyDescent="0.25">
      <c r="A34" s="3" t="s">
        <v>78</v>
      </c>
      <c r="B34" s="3" t="s">
        <v>217</v>
      </c>
      <c r="C34" s="3" t="s">
        <v>218</v>
      </c>
      <c r="D34" s="3">
        <v>126</v>
      </c>
      <c r="E34" s="3">
        <v>117</v>
      </c>
      <c r="F34" s="3">
        <v>160</v>
      </c>
      <c r="G34" s="3">
        <v>43</v>
      </c>
      <c r="H34" s="3">
        <v>0.4198205175733174</v>
      </c>
      <c r="I34" s="3">
        <v>0.21337945255198337</v>
      </c>
      <c r="J34" s="3" t="s">
        <v>296</v>
      </c>
      <c r="K34" s="3" t="s">
        <v>296</v>
      </c>
      <c r="L34" s="3" t="s">
        <v>296</v>
      </c>
      <c r="M34" s="3">
        <v>0</v>
      </c>
      <c r="N34" s="3">
        <v>0</v>
      </c>
      <c r="O34" s="3" t="s">
        <v>296</v>
      </c>
      <c r="P34" s="3" t="s">
        <v>296</v>
      </c>
      <c r="Q34" s="3">
        <v>0</v>
      </c>
      <c r="R34" s="3">
        <v>0</v>
      </c>
      <c r="S34" s="3" t="s">
        <v>296</v>
      </c>
      <c r="T34" s="3" t="s">
        <v>296</v>
      </c>
      <c r="U34" s="3">
        <v>0</v>
      </c>
      <c r="V34" s="3">
        <v>0</v>
      </c>
      <c r="W34" s="3">
        <v>160</v>
      </c>
      <c r="X34" s="3">
        <v>12.307692307692308</v>
      </c>
      <c r="Y34" s="3">
        <v>-45.495819749955956</v>
      </c>
      <c r="Z34" s="3">
        <f t="shared" ref="Z34:Z65" si="1">+X34+V34+R34+N34+I34</f>
        <v>12.521071760244292</v>
      </c>
      <c r="AA34" s="3" t="str">
        <f>LOOKUP(Y34,{-300;-200;0;100},{"Bajo";"Medio";"Alto";"Muy alto"})</f>
        <v>Medio</v>
      </c>
    </row>
    <row r="35" spans="1:27" x14ac:dyDescent="0.25">
      <c r="A35" s="3" t="s">
        <v>66</v>
      </c>
      <c r="B35" s="3" t="s">
        <v>67</v>
      </c>
      <c r="C35" s="3" t="s">
        <v>68</v>
      </c>
      <c r="D35" s="3">
        <v>401</v>
      </c>
      <c r="E35" s="3">
        <v>212</v>
      </c>
      <c r="F35" s="3">
        <v>469</v>
      </c>
      <c r="G35" s="3">
        <v>257</v>
      </c>
      <c r="H35" s="3">
        <v>11.499531176746366</v>
      </c>
      <c r="I35" s="3">
        <v>5.844792153756706</v>
      </c>
      <c r="J35" s="3" t="s">
        <v>296</v>
      </c>
      <c r="K35" s="3" t="s">
        <v>296</v>
      </c>
      <c r="L35" s="3" t="s">
        <v>296</v>
      </c>
      <c r="M35" s="3">
        <v>0</v>
      </c>
      <c r="N35" s="3">
        <v>0</v>
      </c>
      <c r="O35" s="3" t="s">
        <v>296</v>
      </c>
      <c r="P35" s="3" t="s">
        <v>296</v>
      </c>
      <c r="Q35" s="3">
        <v>0</v>
      </c>
      <c r="R35" s="3">
        <v>0</v>
      </c>
      <c r="S35" s="3" t="s">
        <v>296</v>
      </c>
      <c r="T35" s="3" t="s">
        <v>296</v>
      </c>
      <c r="U35" s="3">
        <v>0</v>
      </c>
      <c r="V35" s="3">
        <v>0</v>
      </c>
      <c r="W35" s="3">
        <v>90</v>
      </c>
      <c r="X35" s="3">
        <v>6.9230769230769234</v>
      </c>
      <c r="Y35" s="3">
        <v>-46.392567763650142</v>
      </c>
      <c r="Z35" s="3">
        <f t="shared" si="1"/>
        <v>12.76786907683363</v>
      </c>
      <c r="AA35" s="3" t="str">
        <f>LOOKUP(Y35,{-300;-200;0;100},{"Bajo";"Medio";"Alto";"Muy alto"})</f>
        <v>Medio</v>
      </c>
    </row>
    <row r="36" spans="1:27" x14ac:dyDescent="0.25">
      <c r="A36" s="3" t="s">
        <v>78</v>
      </c>
      <c r="B36" s="3" t="s">
        <v>79</v>
      </c>
      <c r="C36" s="3" t="s">
        <v>80</v>
      </c>
      <c r="D36" s="3">
        <v>128</v>
      </c>
      <c r="E36" s="3">
        <v>152</v>
      </c>
      <c r="F36" s="3">
        <v>296</v>
      </c>
      <c r="G36" s="3">
        <v>144</v>
      </c>
      <c r="H36" s="3">
        <v>1.160230910365428</v>
      </c>
      <c r="I36" s="3">
        <v>0.58970304243033767</v>
      </c>
      <c r="J36" s="3" t="s">
        <v>296</v>
      </c>
      <c r="K36" s="3" t="s">
        <v>296</v>
      </c>
      <c r="L36" s="3" t="s">
        <v>296</v>
      </c>
      <c r="M36" s="3">
        <v>0</v>
      </c>
      <c r="N36" s="3">
        <v>0</v>
      </c>
      <c r="O36" s="3" t="s">
        <v>296</v>
      </c>
      <c r="P36" s="3" t="s">
        <v>296</v>
      </c>
      <c r="Q36" s="3">
        <v>0</v>
      </c>
      <c r="R36" s="3">
        <v>0</v>
      </c>
      <c r="S36" s="3" t="s">
        <v>296</v>
      </c>
      <c r="T36" s="3" t="s">
        <v>296</v>
      </c>
      <c r="U36" s="3">
        <v>0</v>
      </c>
      <c r="V36" s="3">
        <v>0</v>
      </c>
      <c r="W36" s="3">
        <v>160</v>
      </c>
      <c r="X36" s="3">
        <v>12.307692307692308</v>
      </c>
      <c r="Y36" s="3">
        <v>-46.863206706967368</v>
      </c>
      <c r="Z36" s="3">
        <f t="shared" si="1"/>
        <v>12.897395350122647</v>
      </c>
      <c r="AA36" s="3" t="str">
        <f>LOOKUP(Y36,{-300;-200;0;100},{"Bajo";"Medio";"Alto";"Muy alto"})</f>
        <v>Medio</v>
      </c>
    </row>
    <row r="37" spans="1:27" x14ac:dyDescent="0.25">
      <c r="A37" s="3" t="s">
        <v>130</v>
      </c>
      <c r="B37" s="3" t="s">
        <v>227</v>
      </c>
      <c r="C37" s="3" t="s">
        <v>228</v>
      </c>
      <c r="D37" s="3">
        <v>149</v>
      </c>
      <c r="E37" s="3">
        <v>120</v>
      </c>
      <c r="F37" s="3">
        <v>223</v>
      </c>
      <c r="G37" s="3">
        <v>103</v>
      </c>
      <c r="H37" s="3">
        <v>4.2236654688861837</v>
      </c>
      <c r="I37" s="3">
        <v>2.1467350636483769</v>
      </c>
      <c r="J37" s="3" t="s">
        <v>296</v>
      </c>
      <c r="K37" s="3" t="s">
        <v>296</v>
      </c>
      <c r="L37" s="3" t="s">
        <v>296</v>
      </c>
      <c r="M37" s="3">
        <v>0</v>
      </c>
      <c r="N37" s="3">
        <v>0</v>
      </c>
      <c r="O37" s="3" t="s">
        <v>296</v>
      </c>
      <c r="P37" s="3" t="s">
        <v>296</v>
      </c>
      <c r="Q37" s="3">
        <v>0</v>
      </c>
      <c r="R37" s="3">
        <v>0</v>
      </c>
      <c r="S37" s="3" t="s">
        <v>296</v>
      </c>
      <c r="T37" s="3" t="s">
        <v>296</v>
      </c>
      <c r="U37" s="3">
        <v>0</v>
      </c>
      <c r="V37" s="3">
        <v>0</v>
      </c>
      <c r="W37" s="3">
        <v>140</v>
      </c>
      <c r="X37" s="3">
        <v>10.769230769230768</v>
      </c>
      <c r="Y37" s="3">
        <v>-46.930683305803093</v>
      </c>
      <c r="Z37" s="3">
        <f t="shared" si="1"/>
        <v>12.915965832879145</v>
      </c>
      <c r="AA37" s="3" t="str">
        <f>LOOKUP(Y37,{-300;-200;0;100},{"Bajo";"Medio";"Alto";"Muy alto"})</f>
        <v>Medio</v>
      </c>
    </row>
    <row r="38" spans="1:27" x14ac:dyDescent="0.25">
      <c r="A38" s="3" t="s">
        <v>96</v>
      </c>
      <c r="B38" s="3" t="s">
        <v>189</v>
      </c>
      <c r="C38" s="3" t="s">
        <v>190</v>
      </c>
      <c r="D38" s="3">
        <v>626</v>
      </c>
      <c r="E38" s="3">
        <v>88</v>
      </c>
      <c r="F38" s="3">
        <v>125</v>
      </c>
      <c r="G38" s="3">
        <v>37</v>
      </c>
      <c r="H38" s="3" t="s">
        <v>406</v>
      </c>
      <c r="I38" s="3">
        <v>0</v>
      </c>
      <c r="J38" s="3" t="s">
        <v>296</v>
      </c>
      <c r="K38" s="3" t="s">
        <v>296</v>
      </c>
      <c r="L38" s="3" t="s">
        <v>296</v>
      </c>
      <c r="M38" s="3">
        <v>0</v>
      </c>
      <c r="N38" s="3">
        <v>0</v>
      </c>
      <c r="O38" s="3" t="s">
        <v>296</v>
      </c>
      <c r="P38" s="3" t="s">
        <v>296</v>
      </c>
      <c r="Q38" s="3">
        <v>0</v>
      </c>
      <c r="R38" s="3">
        <v>0</v>
      </c>
      <c r="S38" s="3" t="s">
        <v>296</v>
      </c>
      <c r="T38" s="3" t="s">
        <v>296</v>
      </c>
      <c r="U38" s="3">
        <v>0</v>
      </c>
      <c r="V38" s="3">
        <v>0</v>
      </c>
      <c r="W38" s="3">
        <v>170</v>
      </c>
      <c r="X38" s="3">
        <v>13.076923076923077</v>
      </c>
      <c r="Y38" s="3">
        <v>-47.515527950310549</v>
      </c>
      <c r="Z38" s="3">
        <f t="shared" si="1"/>
        <v>13.076923076923077</v>
      </c>
      <c r="AA38" s="3" t="str">
        <f>LOOKUP(Y38,{-300;-200;0;100},{"Bajo";"Medio";"Alto";"Muy alto"})</f>
        <v>Medio</v>
      </c>
    </row>
    <row r="39" spans="1:27" x14ac:dyDescent="0.25">
      <c r="A39" s="3" t="s">
        <v>19</v>
      </c>
      <c r="B39" s="3" t="s">
        <v>168</v>
      </c>
      <c r="C39" s="3" t="s">
        <v>169</v>
      </c>
      <c r="D39" s="3">
        <v>316</v>
      </c>
      <c r="E39" s="3">
        <v>80</v>
      </c>
      <c r="F39" s="3">
        <v>176</v>
      </c>
      <c r="G39" s="3">
        <v>96</v>
      </c>
      <c r="H39" s="3">
        <v>9.405940594059406E-2</v>
      </c>
      <c r="I39" s="3">
        <v>4.780696442132238E-2</v>
      </c>
      <c r="J39" s="3" t="s">
        <v>296</v>
      </c>
      <c r="K39" s="3" t="s">
        <v>296</v>
      </c>
      <c r="L39" s="3" t="s">
        <v>296</v>
      </c>
      <c r="M39" s="3">
        <v>0</v>
      </c>
      <c r="N39" s="3">
        <v>0</v>
      </c>
      <c r="O39" s="3" t="s">
        <v>296</v>
      </c>
      <c r="P39" s="3" t="s">
        <v>296</v>
      </c>
      <c r="Q39" s="3">
        <v>0</v>
      </c>
      <c r="R39" s="3">
        <v>0</v>
      </c>
      <c r="S39" s="3" t="s">
        <v>296</v>
      </c>
      <c r="T39" s="3" t="s">
        <v>296</v>
      </c>
      <c r="U39" s="3">
        <v>0</v>
      </c>
      <c r="V39" s="3">
        <v>0</v>
      </c>
      <c r="W39" s="3">
        <v>170</v>
      </c>
      <c r="X39" s="3">
        <v>13.076923076923077</v>
      </c>
      <c r="Y39" s="3">
        <v>-47.689236485630261</v>
      </c>
      <c r="Z39" s="3">
        <f t="shared" si="1"/>
        <v>13.124730041344399</v>
      </c>
      <c r="AA39" s="3" t="str">
        <f>LOOKUP(Y39,{-300;-200;0;100},{"Bajo";"Medio";"Alto";"Muy alto"})</f>
        <v>Medio</v>
      </c>
    </row>
    <row r="40" spans="1:27" x14ac:dyDescent="0.25">
      <c r="A40" s="3" t="s">
        <v>49</v>
      </c>
      <c r="B40" s="3" t="s">
        <v>175</v>
      </c>
      <c r="C40" s="3" t="s">
        <v>176</v>
      </c>
      <c r="D40" s="3">
        <v>501</v>
      </c>
      <c r="E40" s="3">
        <v>328</v>
      </c>
      <c r="F40" s="3">
        <v>1237</v>
      </c>
      <c r="G40" s="3">
        <v>909</v>
      </c>
      <c r="H40" s="3">
        <v>13.974652826951942</v>
      </c>
      <c r="I40" s="3">
        <v>7.1028061874042949</v>
      </c>
      <c r="J40" s="3" t="s">
        <v>296</v>
      </c>
      <c r="K40" s="3" t="s">
        <v>296</v>
      </c>
      <c r="L40" s="3" t="s">
        <v>296</v>
      </c>
      <c r="M40" s="3">
        <v>0</v>
      </c>
      <c r="N40" s="3">
        <v>0</v>
      </c>
      <c r="O40" s="3" t="s">
        <v>296</v>
      </c>
      <c r="P40" s="3" t="s">
        <v>296</v>
      </c>
      <c r="Q40" s="3">
        <v>0</v>
      </c>
      <c r="R40" s="3">
        <v>0</v>
      </c>
      <c r="S40" s="3" t="s">
        <v>296</v>
      </c>
      <c r="T40" s="3" t="s">
        <v>296</v>
      </c>
      <c r="U40" s="3">
        <v>0</v>
      </c>
      <c r="V40" s="3">
        <v>0</v>
      </c>
      <c r="W40" s="3">
        <v>80</v>
      </c>
      <c r="X40" s="3">
        <v>6.1538461538461542</v>
      </c>
      <c r="Y40" s="3">
        <v>-48.16858148839448</v>
      </c>
      <c r="Z40" s="3">
        <f t="shared" si="1"/>
        <v>13.256652341250449</v>
      </c>
      <c r="AA40" s="3" t="str">
        <f>LOOKUP(Y40,{-300;-200;0;100},{"Bajo";"Medio";"Alto";"Muy alto"})</f>
        <v>Medio</v>
      </c>
    </row>
    <row r="41" spans="1:27" x14ac:dyDescent="0.25">
      <c r="A41" s="3" t="s">
        <v>78</v>
      </c>
      <c r="B41" s="3" t="s">
        <v>155</v>
      </c>
      <c r="C41" s="3" t="s">
        <v>156</v>
      </c>
      <c r="D41" s="3">
        <v>117</v>
      </c>
      <c r="E41" s="3">
        <v>87</v>
      </c>
      <c r="F41" s="3">
        <v>169</v>
      </c>
      <c r="G41" s="3">
        <v>82</v>
      </c>
      <c r="H41" s="3">
        <v>4.9096433383055347</v>
      </c>
      <c r="I41" s="3">
        <v>2.4953925877864496</v>
      </c>
      <c r="J41" s="3" t="s">
        <v>296</v>
      </c>
      <c r="K41" s="3" t="s">
        <v>296</v>
      </c>
      <c r="L41" s="3" t="s">
        <v>296</v>
      </c>
      <c r="M41" s="3">
        <v>0</v>
      </c>
      <c r="N41" s="3">
        <v>0</v>
      </c>
      <c r="O41" s="3" t="s">
        <v>296</v>
      </c>
      <c r="P41" s="3" t="s">
        <v>296</v>
      </c>
      <c r="Q41" s="3">
        <v>0</v>
      </c>
      <c r="R41" s="3">
        <v>0</v>
      </c>
      <c r="S41" s="3" t="s">
        <v>296</v>
      </c>
      <c r="T41" s="3" t="s">
        <v>296</v>
      </c>
      <c r="U41" s="3">
        <v>0</v>
      </c>
      <c r="V41" s="3">
        <v>0</v>
      </c>
      <c r="W41" s="3">
        <v>140</v>
      </c>
      <c r="X41" s="3">
        <v>10.769230769230768</v>
      </c>
      <c r="Y41" s="3">
        <v>-48.197544495994229</v>
      </c>
      <c r="Z41" s="3">
        <f t="shared" si="1"/>
        <v>13.264623357017218</v>
      </c>
      <c r="AA41" s="3" t="str">
        <f>LOOKUP(Y41,{-300;-200;0;100},{"Bajo";"Medio";"Alto";"Muy alto"})</f>
        <v>Medio</v>
      </c>
    </row>
    <row r="42" spans="1:27" x14ac:dyDescent="0.25">
      <c r="A42" s="3" t="s">
        <v>10</v>
      </c>
      <c r="B42" s="3" t="s">
        <v>285</v>
      </c>
      <c r="C42" s="3" t="s">
        <v>286</v>
      </c>
      <c r="D42" s="3">
        <v>608</v>
      </c>
      <c r="E42" s="3">
        <v>56</v>
      </c>
      <c r="F42" s="3">
        <v>119</v>
      </c>
      <c r="G42" s="3">
        <v>63</v>
      </c>
      <c r="H42" s="3">
        <v>0.37927268481006798</v>
      </c>
      <c r="I42" s="3">
        <v>0.19277046848611873</v>
      </c>
      <c r="J42" s="3" t="s">
        <v>296</v>
      </c>
      <c r="K42" s="3" t="s">
        <v>296</v>
      </c>
      <c r="L42" s="3" t="s">
        <v>296</v>
      </c>
      <c r="M42" s="3">
        <v>0</v>
      </c>
      <c r="N42" s="3">
        <v>0</v>
      </c>
      <c r="O42" s="3" t="s">
        <v>296</v>
      </c>
      <c r="P42" s="3" t="s">
        <v>296</v>
      </c>
      <c r="Q42" s="3">
        <v>0</v>
      </c>
      <c r="R42" s="3">
        <v>0</v>
      </c>
      <c r="S42" s="3" t="s">
        <v>296</v>
      </c>
      <c r="T42" s="3" t="s">
        <v>296</v>
      </c>
      <c r="U42" s="3">
        <v>0</v>
      </c>
      <c r="V42" s="3">
        <v>0</v>
      </c>
      <c r="W42" s="3">
        <v>170</v>
      </c>
      <c r="X42" s="3">
        <v>13.076923076923077</v>
      </c>
      <c r="Y42" s="3">
        <v>-48.215967230213522</v>
      </c>
      <c r="Z42" s="3">
        <f t="shared" si="1"/>
        <v>13.269693545409195</v>
      </c>
      <c r="AA42" s="3" t="str">
        <f>LOOKUP(Y42,{-300;-200;0;100},{"Bajo";"Medio";"Alto";"Muy alto"})</f>
        <v>Medio</v>
      </c>
    </row>
    <row r="43" spans="1:27" x14ac:dyDescent="0.25">
      <c r="A43" s="3" t="s">
        <v>7</v>
      </c>
      <c r="B43" s="3" t="s">
        <v>47</v>
      </c>
      <c r="C43" s="3" t="s">
        <v>48</v>
      </c>
      <c r="D43" s="3">
        <v>227</v>
      </c>
      <c r="E43" s="3">
        <v>821</v>
      </c>
      <c r="F43" s="3">
        <v>1249</v>
      </c>
      <c r="G43" s="3">
        <v>428</v>
      </c>
      <c r="H43" s="3">
        <v>9.4809394760614278</v>
      </c>
      <c r="I43" s="3">
        <v>4.8188156376306033</v>
      </c>
      <c r="J43" s="3" t="s">
        <v>296</v>
      </c>
      <c r="K43" s="3" t="s">
        <v>296</v>
      </c>
      <c r="L43" s="3" t="s">
        <v>296</v>
      </c>
      <c r="M43" s="3">
        <v>0</v>
      </c>
      <c r="N43" s="3">
        <v>0</v>
      </c>
      <c r="O43" s="3" t="s">
        <v>296</v>
      </c>
      <c r="P43" s="3" t="s">
        <v>296</v>
      </c>
      <c r="Q43" s="3">
        <v>0</v>
      </c>
      <c r="R43" s="3">
        <v>0</v>
      </c>
      <c r="S43" s="3" t="s">
        <v>296</v>
      </c>
      <c r="T43" s="3" t="s">
        <v>296</v>
      </c>
      <c r="U43" s="3">
        <v>0</v>
      </c>
      <c r="V43" s="3">
        <v>0</v>
      </c>
      <c r="W43" s="3">
        <v>110</v>
      </c>
      <c r="X43" s="3">
        <v>8.4615384615384617</v>
      </c>
      <c r="Y43" s="3">
        <v>-48.254702782695041</v>
      </c>
      <c r="Z43" s="3">
        <f t="shared" si="1"/>
        <v>13.280354099169065</v>
      </c>
      <c r="AA43" s="3" t="str">
        <f>LOOKUP(Y43,{-300;-200;0;100},{"Bajo";"Medio";"Alto";"Muy alto"})</f>
        <v>Medio</v>
      </c>
    </row>
    <row r="44" spans="1:27" x14ac:dyDescent="0.25">
      <c r="A44" s="3" t="s">
        <v>7</v>
      </c>
      <c r="B44" s="3" t="s">
        <v>27</v>
      </c>
      <c r="C44" s="3" t="s">
        <v>28</v>
      </c>
      <c r="D44" s="3">
        <v>233</v>
      </c>
      <c r="E44" s="3">
        <v>1078</v>
      </c>
      <c r="F44" s="3">
        <v>1500</v>
      </c>
      <c r="G44" s="3">
        <v>422</v>
      </c>
      <c r="H44" s="3">
        <v>8.0990682788051203</v>
      </c>
      <c r="I44" s="3">
        <v>4.1164609235916219</v>
      </c>
      <c r="J44" s="3" t="s">
        <v>296</v>
      </c>
      <c r="K44" s="3" t="s">
        <v>296</v>
      </c>
      <c r="L44" s="3" t="s">
        <v>296</v>
      </c>
      <c r="M44" s="3">
        <v>0</v>
      </c>
      <c r="N44" s="3">
        <v>0</v>
      </c>
      <c r="O44" s="3" t="s">
        <v>296</v>
      </c>
      <c r="P44" s="3" t="s">
        <v>296</v>
      </c>
      <c r="Q44" s="3">
        <v>0</v>
      </c>
      <c r="R44" s="3">
        <v>0</v>
      </c>
      <c r="S44" s="3" t="s">
        <v>296</v>
      </c>
      <c r="T44" s="3" t="s">
        <v>296</v>
      </c>
      <c r="U44" s="3">
        <v>0</v>
      </c>
      <c r="V44" s="3">
        <v>0</v>
      </c>
      <c r="W44" s="3">
        <v>120</v>
      </c>
      <c r="X44" s="3">
        <v>9.2307692307692317</v>
      </c>
      <c r="Y44" s="3">
        <v>-48.497699629199367</v>
      </c>
      <c r="Z44" s="3">
        <f t="shared" si="1"/>
        <v>13.347230154360854</v>
      </c>
      <c r="AA44" s="3" t="str">
        <f>LOOKUP(Y44,{-300;-200;0;100},{"Bajo";"Medio";"Alto";"Muy alto"})</f>
        <v>Medio</v>
      </c>
    </row>
    <row r="45" spans="1:27" x14ac:dyDescent="0.25">
      <c r="A45" s="3" t="s">
        <v>22</v>
      </c>
      <c r="B45" s="3" t="s">
        <v>209</v>
      </c>
      <c r="C45" s="3" t="s">
        <v>210</v>
      </c>
      <c r="D45" s="3">
        <v>320</v>
      </c>
      <c r="E45" s="3">
        <v>45</v>
      </c>
      <c r="F45" s="3">
        <v>56</v>
      </c>
      <c r="G45" s="3">
        <v>11</v>
      </c>
      <c r="H45" s="3">
        <v>8.1592592592592599</v>
      </c>
      <c r="I45" s="3">
        <v>4.147053802977581</v>
      </c>
      <c r="J45" s="3" t="s">
        <v>296</v>
      </c>
      <c r="K45" s="3" t="s">
        <v>296</v>
      </c>
      <c r="L45" s="3" t="s">
        <v>296</v>
      </c>
      <c r="M45" s="3">
        <v>0</v>
      </c>
      <c r="N45" s="3">
        <v>0</v>
      </c>
      <c r="O45" s="3" t="s">
        <v>296</v>
      </c>
      <c r="P45" s="3" t="s">
        <v>296</v>
      </c>
      <c r="Q45" s="3">
        <v>0</v>
      </c>
      <c r="R45" s="3">
        <v>0</v>
      </c>
      <c r="S45" s="3" t="s">
        <v>296</v>
      </c>
      <c r="T45" s="3" t="s">
        <v>296</v>
      </c>
      <c r="U45" s="3">
        <v>0</v>
      </c>
      <c r="V45" s="3">
        <v>0</v>
      </c>
      <c r="W45" s="3">
        <v>120</v>
      </c>
      <c r="X45" s="3">
        <v>9.2307692307692317</v>
      </c>
      <c r="Y45" s="3">
        <v>-48.608860091564502</v>
      </c>
      <c r="Z45" s="3">
        <f t="shared" si="1"/>
        <v>13.377823033746813</v>
      </c>
      <c r="AA45" s="3" t="str">
        <f>LOOKUP(Y45,{-300;-200;0;100},{"Bajo";"Medio";"Alto";"Muy alto"})</f>
        <v>Medio</v>
      </c>
    </row>
    <row r="46" spans="1:27" x14ac:dyDescent="0.25">
      <c r="A46" s="3" t="s">
        <v>96</v>
      </c>
      <c r="B46" s="3" t="s">
        <v>97</v>
      </c>
      <c r="C46" s="3" t="s">
        <v>98</v>
      </c>
      <c r="D46" s="3">
        <v>628</v>
      </c>
      <c r="E46" s="3">
        <v>208</v>
      </c>
      <c r="F46" s="3">
        <v>324</v>
      </c>
      <c r="G46" s="3">
        <v>116</v>
      </c>
      <c r="H46" s="3">
        <v>9.7062897693739902</v>
      </c>
      <c r="I46" s="3">
        <v>4.9333529701492935</v>
      </c>
      <c r="J46" s="3" t="s">
        <v>296</v>
      </c>
      <c r="K46" s="3" t="s">
        <v>296</v>
      </c>
      <c r="L46" s="3" t="s">
        <v>296</v>
      </c>
      <c r="M46" s="3">
        <v>0</v>
      </c>
      <c r="N46" s="3">
        <v>0</v>
      </c>
      <c r="O46" s="3" t="s">
        <v>296</v>
      </c>
      <c r="P46" s="3" t="s">
        <v>296</v>
      </c>
      <c r="Q46" s="3">
        <v>0</v>
      </c>
      <c r="R46" s="3">
        <v>0</v>
      </c>
      <c r="S46" s="3" t="s">
        <v>296</v>
      </c>
      <c r="T46" s="3" t="s">
        <v>296</v>
      </c>
      <c r="U46" s="3">
        <v>0</v>
      </c>
      <c r="V46" s="3">
        <v>0</v>
      </c>
      <c r="W46" s="3">
        <v>110</v>
      </c>
      <c r="X46" s="3">
        <v>8.4615384615384617</v>
      </c>
      <c r="Y46" s="3">
        <v>-48.670878804579722</v>
      </c>
      <c r="Z46" s="3">
        <f t="shared" si="1"/>
        <v>13.394891431687755</v>
      </c>
      <c r="AA46" s="3" t="str">
        <f>LOOKUP(Y46,{-300;-200;0;100},{"Bajo";"Medio";"Alto";"Muy alto"})</f>
        <v>Medio</v>
      </c>
    </row>
    <row r="47" spans="1:27" x14ac:dyDescent="0.25">
      <c r="A47" s="3" t="s">
        <v>130</v>
      </c>
      <c r="B47" s="3" t="s">
        <v>225</v>
      </c>
      <c r="C47" s="3" t="s">
        <v>226</v>
      </c>
      <c r="D47" s="3">
        <v>633</v>
      </c>
      <c r="E47" s="3">
        <v>120</v>
      </c>
      <c r="F47" s="3">
        <v>241</v>
      </c>
      <c r="G47" s="3">
        <v>121</v>
      </c>
      <c r="H47" s="3">
        <v>14.406709282864576</v>
      </c>
      <c r="I47" s="3">
        <v>7.3224047210040428</v>
      </c>
      <c r="J47" s="3" t="s">
        <v>296</v>
      </c>
      <c r="K47" s="3" t="s">
        <v>296</v>
      </c>
      <c r="L47" s="3" t="s">
        <v>296</v>
      </c>
      <c r="M47" s="3">
        <v>0</v>
      </c>
      <c r="N47" s="3">
        <v>0</v>
      </c>
      <c r="O47" s="3" t="s">
        <v>296</v>
      </c>
      <c r="P47" s="3" t="s">
        <v>296</v>
      </c>
      <c r="Q47" s="3">
        <v>0</v>
      </c>
      <c r="R47" s="3">
        <v>0</v>
      </c>
      <c r="S47" s="3" t="s">
        <v>296</v>
      </c>
      <c r="T47" s="3" t="s">
        <v>296</v>
      </c>
      <c r="U47" s="3">
        <v>0</v>
      </c>
      <c r="V47" s="3">
        <v>0</v>
      </c>
      <c r="W47" s="3">
        <v>80</v>
      </c>
      <c r="X47" s="3">
        <v>6.1538461538461542</v>
      </c>
      <c r="Y47" s="3">
        <v>-48.966501626008473</v>
      </c>
      <c r="Z47" s="3">
        <f t="shared" si="1"/>
        <v>13.476250874850198</v>
      </c>
      <c r="AA47" s="3" t="str">
        <f>LOOKUP(Y47,{-300;-200;0;100},{"Bajo";"Medio";"Alto";"Muy alto"})</f>
        <v>Medio</v>
      </c>
    </row>
    <row r="48" spans="1:27" x14ac:dyDescent="0.25">
      <c r="A48" s="3" t="s">
        <v>49</v>
      </c>
      <c r="B48" s="3" t="s">
        <v>124</v>
      </c>
      <c r="C48" s="3" t="s">
        <v>125</v>
      </c>
      <c r="D48" s="3">
        <v>523</v>
      </c>
      <c r="E48" s="3">
        <v>50</v>
      </c>
      <c r="F48" s="3">
        <v>141</v>
      </c>
      <c r="G48" s="3">
        <v>91</v>
      </c>
      <c r="H48" s="3">
        <v>0.24943092976618736</v>
      </c>
      <c r="I48" s="3">
        <v>0.12677664148166923</v>
      </c>
      <c r="J48" s="3" t="s">
        <v>296</v>
      </c>
      <c r="K48" s="3" t="s">
        <v>296</v>
      </c>
      <c r="L48" s="3" t="s">
        <v>296</v>
      </c>
      <c r="M48" s="3">
        <v>0</v>
      </c>
      <c r="N48" s="3">
        <v>0</v>
      </c>
      <c r="O48" s="3" t="s">
        <v>296</v>
      </c>
      <c r="P48" s="3" t="s">
        <v>296</v>
      </c>
      <c r="Q48" s="3">
        <v>0</v>
      </c>
      <c r="R48" s="3">
        <v>0</v>
      </c>
      <c r="S48" s="3" t="s">
        <v>296</v>
      </c>
      <c r="T48" s="3" t="s">
        <v>296</v>
      </c>
      <c r="U48" s="3">
        <v>0</v>
      </c>
      <c r="V48" s="3">
        <v>0</v>
      </c>
      <c r="W48" s="3">
        <v>180</v>
      </c>
      <c r="X48" s="3">
        <v>13.846153846153847</v>
      </c>
      <c r="Y48" s="3">
        <v>-50.771207051346437</v>
      </c>
      <c r="Z48" s="3">
        <f t="shared" si="1"/>
        <v>13.972930487635516</v>
      </c>
      <c r="AA48" s="3" t="str">
        <f>LOOKUP(Y48,{-300;-200;0;100},{"Bajo";"Medio";"Alto";"Muy alto"})</f>
        <v>Medio</v>
      </c>
    </row>
    <row r="49" spans="1:27" x14ac:dyDescent="0.25">
      <c r="A49" s="3" t="s">
        <v>49</v>
      </c>
      <c r="B49" s="3" t="s">
        <v>122</v>
      </c>
      <c r="C49" s="3" t="s">
        <v>123</v>
      </c>
      <c r="D49" s="3">
        <v>507</v>
      </c>
      <c r="E49" s="3">
        <v>99</v>
      </c>
      <c r="F49" s="3">
        <v>170</v>
      </c>
      <c r="G49" s="3">
        <v>71</v>
      </c>
      <c r="H49" s="3">
        <v>4.8615207373271891</v>
      </c>
      <c r="I49" s="3">
        <v>2.4709336253910643</v>
      </c>
      <c r="J49" s="3" t="s">
        <v>296</v>
      </c>
      <c r="K49" s="3" t="s">
        <v>296</v>
      </c>
      <c r="L49" s="3" t="s">
        <v>296</v>
      </c>
      <c r="M49" s="3">
        <v>0</v>
      </c>
      <c r="N49" s="3">
        <v>0</v>
      </c>
      <c r="O49" s="3" t="s">
        <v>296</v>
      </c>
      <c r="P49" s="3" t="s">
        <v>296</v>
      </c>
      <c r="Q49" s="3">
        <v>0</v>
      </c>
      <c r="R49" s="3">
        <v>0</v>
      </c>
      <c r="S49" s="3" t="s">
        <v>296</v>
      </c>
      <c r="T49" s="3" t="s">
        <v>296</v>
      </c>
      <c r="U49" s="3">
        <v>0</v>
      </c>
      <c r="V49" s="3">
        <v>0</v>
      </c>
      <c r="W49" s="3">
        <v>150</v>
      </c>
      <c r="X49" s="3">
        <v>11.538461538461537</v>
      </c>
      <c r="Y49" s="3">
        <v>-50.903702924557578</v>
      </c>
      <c r="Z49" s="3">
        <f t="shared" si="1"/>
        <v>14.0093951638526</v>
      </c>
      <c r="AA49" s="3" t="str">
        <f>LOOKUP(Y49,{-300;-200;0;100},{"Bajo";"Medio";"Alto";"Muy alto"})</f>
        <v>Medio</v>
      </c>
    </row>
    <row r="50" spans="1:27" x14ac:dyDescent="0.25">
      <c r="A50" s="3" t="s">
        <v>7</v>
      </c>
      <c r="B50" s="3" t="s">
        <v>8</v>
      </c>
      <c r="C50" s="3" t="s">
        <v>9</v>
      </c>
      <c r="D50" s="3">
        <v>226</v>
      </c>
      <c r="E50" s="3">
        <v>2046</v>
      </c>
      <c r="F50" s="3">
        <v>5958</v>
      </c>
      <c r="G50" s="3">
        <v>3912</v>
      </c>
      <c r="H50" s="3">
        <v>9.5175197526623148</v>
      </c>
      <c r="I50" s="3">
        <v>4.8374080576495562</v>
      </c>
      <c r="J50" s="3" t="s">
        <v>296</v>
      </c>
      <c r="K50" s="3" t="s">
        <v>296</v>
      </c>
      <c r="L50" s="3" t="s">
        <v>296</v>
      </c>
      <c r="M50" s="3">
        <v>0</v>
      </c>
      <c r="N50" s="3">
        <v>0</v>
      </c>
      <c r="O50" s="3" t="s">
        <v>296</v>
      </c>
      <c r="P50" s="3" t="s">
        <v>296</v>
      </c>
      <c r="Q50" s="3">
        <v>0</v>
      </c>
      <c r="R50" s="3">
        <v>0</v>
      </c>
      <c r="S50" s="3" t="s">
        <v>296</v>
      </c>
      <c r="T50" s="3" t="s">
        <v>296</v>
      </c>
      <c r="U50" s="3">
        <v>0</v>
      </c>
      <c r="V50" s="3">
        <v>0</v>
      </c>
      <c r="W50" s="3">
        <v>120</v>
      </c>
      <c r="X50" s="3">
        <v>9.2307692307692317</v>
      </c>
      <c r="Y50" s="3">
        <v>-51.117290147360187</v>
      </c>
      <c r="Z50" s="3">
        <f t="shared" si="1"/>
        <v>14.068177288418788</v>
      </c>
      <c r="AA50" s="3" t="str">
        <f>LOOKUP(Y50,{-300;-200;0;100},{"Bajo";"Medio";"Alto";"Muy alto"})</f>
        <v>Medio</v>
      </c>
    </row>
    <row r="51" spans="1:27" x14ac:dyDescent="0.25">
      <c r="A51" s="3" t="s">
        <v>7</v>
      </c>
      <c r="B51" s="3" t="s">
        <v>25</v>
      </c>
      <c r="C51" s="3" t="s">
        <v>26</v>
      </c>
      <c r="D51" s="3">
        <v>225</v>
      </c>
      <c r="E51" s="3">
        <v>1257</v>
      </c>
      <c r="F51" s="3">
        <v>2271</v>
      </c>
      <c r="G51" s="3">
        <v>1014</v>
      </c>
      <c r="H51" s="3">
        <v>9.6683093771389448</v>
      </c>
      <c r="I51" s="3">
        <v>4.9140489224346453</v>
      </c>
      <c r="J51" s="3" t="s">
        <v>296</v>
      </c>
      <c r="K51" s="3" t="s">
        <v>296</v>
      </c>
      <c r="L51" s="3" t="s">
        <v>296</v>
      </c>
      <c r="M51" s="3">
        <v>0</v>
      </c>
      <c r="N51" s="3">
        <v>0</v>
      </c>
      <c r="O51" s="3" t="s">
        <v>296</v>
      </c>
      <c r="P51" s="3" t="s">
        <v>296</v>
      </c>
      <c r="Q51" s="3">
        <v>0</v>
      </c>
      <c r="R51" s="3">
        <v>0</v>
      </c>
      <c r="S51" s="3" t="s">
        <v>296</v>
      </c>
      <c r="T51" s="3" t="s">
        <v>296</v>
      </c>
      <c r="U51" s="3">
        <v>0</v>
      </c>
      <c r="V51" s="3">
        <v>0</v>
      </c>
      <c r="W51" s="3">
        <v>120</v>
      </c>
      <c r="X51" s="3">
        <v>9.2307692307692317</v>
      </c>
      <c r="Y51" s="3">
        <v>-51.395767823753211</v>
      </c>
      <c r="Z51" s="3">
        <f t="shared" si="1"/>
        <v>14.144818153203877</v>
      </c>
      <c r="AA51" s="3" t="str">
        <f>LOOKUP(Y51,{-300;-200;0;100},{"Bajo";"Medio";"Alto";"Muy alto"})</f>
        <v>Medio</v>
      </c>
    </row>
    <row r="52" spans="1:27" x14ac:dyDescent="0.25">
      <c r="A52" s="3" t="s">
        <v>10</v>
      </c>
      <c r="B52" s="3" t="s">
        <v>185</v>
      </c>
      <c r="C52" s="3" t="s">
        <v>186</v>
      </c>
      <c r="D52" s="3">
        <v>607</v>
      </c>
      <c r="E52" s="3">
        <v>58</v>
      </c>
      <c r="F52" s="3">
        <v>81</v>
      </c>
      <c r="G52" s="3">
        <v>23</v>
      </c>
      <c r="H52" s="3">
        <v>2.1776356609679146</v>
      </c>
      <c r="I52" s="3">
        <v>1.1068127586543253</v>
      </c>
      <c r="J52" s="3" t="s">
        <v>296</v>
      </c>
      <c r="K52" s="3" t="s">
        <v>296</v>
      </c>
      <c r="L52" s="3" t="s">
        <v>296</v>
      </c>
      <c r="M52" s="3">
        <v>0</v>
      </c>
      <c r="N52" s="3">
        <v>0</v>
      </c>
      <c r="O52" s="3" t="s">
        <v>296</v>
      </c>
      <c r="P52" s="3" t="s">
        <v>296</v>
      </c>
      <c r="Q52" s="3">
        <v>0</v>
      </c>
      <c r="R52" s="3">
        <v>0</v>
      </c>
      <c r="S52" s="3" t="s">
        <v>296</v>
      </c>
      <c r="T52" s="3" t="s">
        <v>296</v>
      </c>
      <c r="U52" s="3">
        <v>0</v>
      </c>
      <c r="V52" s="3">
        <v>0</v>
      </c>
      <c r="W52" s="3">
        <v>170</v>
      </c>
      <c r="X52" s="3">
        <v>13.076923076923077</v>
      </c>
      <c r="Y52" s="3">
        <v>-51.537176793868191</v>
      </c>
      <c r="Z52" s="3">
        <f t="shared" si="1"/>
        <v>14.183735835577401</v>
      </c>
      <c r="AA52" s="3" t="str">
        <f>LOOKUP(Y52,{-300;-200;0;100},{"Bajo";"Medio";"Alto";"Muy alto"})</f>
        <v>Medio</v>
      </c>
    </row>
    <row r="53" spans="1:27" x14ac:dyDescent="0.25">
      <c r="A53" s="3" t="s">
        <v>35</v>
      </c>
      <c r="B53" s="3" t="s">
        <v>207</v>
      </c>
      <c r="C53" s="3" t="s">
        <v>208</v>
      </c>
      <c r="D53" s="3">
        <v>415</v>
      </c>
      <c r="E53" s="3">
        <v>262</v>
      </c>
      <c r="F53" s="3">
        <v>291</v>
      </c>
      <c r="G53" s="3">
        <v>29</v>
      </c>
      <c r="H53" s="3">
        <v>11.512955465587044</v>
      </c>
      <c r="I53" s="3">
        <v>5.8516152300091031</v>
      </c>
      <c r="J53" s="3" t="s">
        <v>296</v>
      </c>
      <c r="K53" s="3" t="s">
        <v>296</v>
      </c>
      <c r="L53" s="3" t="s">
        <v>296</v>
      </c>
      <c r="M53" s="3">
        <v>0</v>
      </c>
      <c r="N53" s="3">
        <v>0</v>
      </c>
      <c r="O53" s="3" t="s">
        <v>296</v>
      </c>
      <c r="P53" s="3" t="s">
        <v>296</v>
      </c>
      <c r="Q53" s="3">
        <v>0</v>
      </c>
      <c r="R53" s="3">
        <v>0</v>
      </c>
      <c r="S53" s="3" t="s">
        <v>296</v>
      </c>
      <c r="T53" s="3" t="s">
        <v>296</v>
      </c>
      <c r="U53" s="3">
        <v>0</v>
      </c>
      <c r="V53" s="3">
        <v>0</v>
      </c>
      <c r="W53" s="3">
        <v>110</v>
      </c>
      <c r="X53" s="3">
        <v>8.4615384615384617</v>
      </c>
      <c r="Y53" s="3">
        <v>-52.00742179848028</v>
      </c>
      <c r="Z53" s="3">
        <f t="shared" si="1"/>
        <v>14.313153691547566</v>
      </c>
      <c r="AA53" s="3" t="str">
        <f>LOOKUP(Y53,{-300;-200;0;100},{"Bajo";"Medio";"Alto";"Muy alto"})</f>
        <v>Medio</v>
      </c>
    </row>
    <row r="54" spans="1:27" x14ac:dyDescent="0.25">
      <c r="A54" s="3" t="s">
        <v>35</v>
      </c>
      <c r="B54" s="3" t="s">
        <v>36</v>
      </c>
      <c r="C54" s="3" t="s">
        <v>37</v>
      </c>
      <c r="D54" s="3">
        <v>410</v>
      </c>
      <c r="E54" s="3">
        <v>1520</v>
      </c>
      <c r="F54" s="3">
        <v>2796</v>
      </c>
      <c r="G54" s="3">
        <v>1276</v>
      </c>
      <c r="H54" s="3">
        <v>11.663592138548356</v>
      </c>
      <c r="I54" s="3">
        <v>5.9281783551191651</v>
      </c>
      <c r="J54" s="3" t="s">
        <v>296</v>
      </c>
      <c r="K54" s="3" t="s">
        <v>296</v>
      </c>
      <c r="L54" s="3" t="s">
        <v>296</v>
      </c>
      <c r="M54" s="3">
        <v>0</v>
      </c>
      <c r="N54" s="3">
        <v>0</v>
      </c>
      <c r="O54" s="3" t="s">
        <v>296</v>
      </c>
      <c r="P54" s="3" t="s">
        <v>296</v>
      </c>
      <c r="Q54" s="3">
        <v>0</v>
      </c>
      <c r="R54" s="3">
        <v>0</v>
      </c>
      <c r="S54" s="3" t="s">
        <v>296</v>
      </c>
      <c r="T54" s="3" t="s">
        <v>296</v>
      </c>
      <c r="U54" s="3">
        <v>0</v>
      </c>
      <c r="V54" s="3">
        <v>0</v>
      </c>
      <c r="W54" s="3">
        <v>110</v>
      </c>
      <c r="X54" s="3">
        <v>8.4615384615384617</v>
      </c>
      <c r="Y54" s="3">
        <v>-52.285617004625529</v>
      </c>
      <c r="Z54" s="3">
        <f t="shared" si="1"/>
        <v>14.389716816657627</v>
      </c>
      <c r="AA54" s="3" t="str">
        <f>LOOKUP(Y54,{-300;-200;0;100},{"Bajo";"Medio";"Alto";"Muy alto"})</f>
        <v>Medio</v>
      </c>
    </row>
    <row r="55" spans="1:27" x14ac:dyDescent="0.25">
      <c r="A55" s="3" t="s">
        <v>115</v>
      </c>
      <c r="B55" s="3" t="s">
        <v>44</v>
      </c>
      <c r="C55" s="3" t="s">
        <v>268</v>
      </c>
      <c r="D55" s="3">
        <v>202</v>
      </c>
      <c r="E55" s="3">
        <v>186</v>
      </c>
      <c r="F55" s="3">
        <v>216</v>
      </c>
      <c r="G55" s="3">
        <v>30</v>
      </c>
      <c r="H55" s="3" t="s">
        <v>406</v>
      </c>
      <c r="I55" s="3">
        <v>0</v>
      </c>
      <c r="J55" s="3" t="s">
        <v>296</v>
      </c>
      <c r="K55" s="3" t="s">
        <v>296</v>
      </c>
      <c r="L55" s="3" t="s">
        <v>296</v>
      </c>
      <c r="M55" s="3">
        <v>0</v>
      </c>
      <c r="N55" s="3">
        <v>0</v>
      </c>
      <c r="O55" s="3" t="s">
        <v>296</v>
      </c>
      <c r="P55" s="3" t="s">
        <v>296</v>
      </c>
      <c r="Q55" s="3">
        <v>0</v>
      </c>
      <c r="R55" s="3">
        <v>0</v>
      </c>
      <c r="S55" s="3" t="s">
        <v>296</v>
      </c>
      <c r="T55" s="3" t="s">
        <v>296</v>
      </c>
      <c r="U55" s="3">
        <v>0</v>
      </c>
      <c r="V55" s="3">
        <v>0</v>
      </c>
      <c r="W55" s="3">
        <v>190</v>
      </c>
      <c r="X55" s="3">
        <v>14.615384615384615</v>
      </c>
      <c r="Y55" s="3">
        <v>-53.105590062111787</v>
      </c>
      <c r="Z55" s="3">
        <f t="shared" si="1"/>
        <v>14.615384615384615</v>
      </c>
      <c r="AA55" s="3" t="str">
        <f>LOOKUP(Y55,{-300;-200;0;100},{"Bajo";"Medio";"Alto";"Muy alto"})</f>
        <v>Medio</v>
      </c>
    </row>
    <row r="56" spans="1:27" x14ac:dyDescent="0.25">
      <c r="A56" s="3" t="s">
        <v>96</v>
      </c>
      <c r="B56" s="3" t="s">
        <v>233</v>
      </c>
      <c r="C56" s="3" t="s">
        <v>234</v>
      </c>
      <c r="D56" s="3">
        <v>629</v>
      </c>
      <c r="E56" s="3">
        <v>99</v>
      </c>
      <c r="F56" s="3">
        <v>120</v>
      </c>
      <c r="G56" s="3">
        <v>21</v>
      </c>
      <c r="H56" s="3">
        <v>3.691055025635821</v>
      </c>
      <c r="I56" s="3">
        <v>1.8760286068483369</v>
      </c>
      <c r="J56" s="3" t="s">
        <v>296</v>
      </c>
      <c r="K56" s="3" t="s">
        <v>296</v>
      </c>
      <c r="L56" s="3" t="s">
        <v>296</v>
      </c>
      <c r="M56" s="3">
        <v>0</v>
      </c>
      <c r="N56" s="3">
        <v>0</v>
      </c>
      <c r="O56" s="3" t="s">
        <v>296</v>
      </c>
      <c r="P56" s="3" t="s">
        <v>296</v>
      </c>
      <c r="Q56" s="3">
        <v>0</v>
      </c>
      <c r="R56" s="3">
        <v>0</v>
      </c>
      <c r="S56" s="3" t="s">
        <v>296</v>
      </c>
      <c r="T56" s="3" t="s">
        <v>296</v>
      </c>
      <c r="U56" s="3">
        <v>0</v>
      </c>
      <c r="V56" s="3">
        <v>0</v>
      </c>
      <c r="W56" s="3">
        <v>170</v>
      </c>
      <c r="X56" s="3">
        <v>13.076923076923077</v>
      </c>
      <c r="Y56" s="3">
        <v>-54.332153633579352</v>
      </c>
      <c r="Z56" s="3">
        <f t="shared" si="1"/>
        <v>14.952951683771413</v>
      </c>
      <c r="AA56" s="3" t="str">
        <f>LOOKUP(Y56,{-300;-200;0;100},{"Bajo";"Medio";"Alto";"Muy alto"})</f>
        <v>Medio</v>
      </c>
    </row>
    <row r="57" spans="1:27" x14ac:dyDescent="0.25">
      <c r="A57" s="3" t="s">
        <v>16</v>
      </c>
      <c r="B57" s="3" t="s">
        <v>17</v>
      </c>
      <c r="C57" s="3" t="s">
        <v>18</v>
      </c>
      <c r="D57" s="3">
        <v>308</v>
      </c>
      <c r="E57" s="3">
        <v>840</v>
      </c>
      <c r="F57" s="3">
        <v>1633</v>
      </c>
      <c r="G57" s="3">
        <v>793</v>
      </c>
      <c r="H57" s="3">
        <v>12.909142212189616</v>
      </c>
      <c r="I57" s="3">
        <v>6.5612460154991501</v>
      </c>
      <c r="J57" s="3" t="s">
        <v>296</v>
      </c>
      <c r="K57" s="3" t="s">
        <v>296</v>
      </c>
      <c r="L57" s="3" t="s">
        <v>296</v>
      </c>
      <c r="M57" s="3">
        <v>0</v>
      </c>
      <c r="N57" s="3">
        <v>0</v>
      </c>
      <c r="O57" s="3" t="s">
        <v>296</v>
      </c>
      <c r="P57" s="3" t="s">
        <v>296</v>
      </c>
      <c r="Q57" s="3">
        <v>0</v>
      </c>
      <c r="R57" s="3">
        <v>0</v>
      </c>
      <c r="S57" s="3" t="s">
        <v>296</v>
      </c>
      <c r="T57" s="3" t="s">
        <v>296</v>
      </c>
      <c r="U57" s="3">
        <v>0</v>
      </c>
      <c r="V57" s="3">
        <v>0</v>
      </c>
      <c r="W57" s="3">
        <v>110</v>
      </c>
      <c r="X57" s="3">
        <v>8.4615384615384617</v>
      </c>
      <c r="Y57" s="3">
        <v>-54.585893907248447</v>
      </c>
      <c r="Z57" s="3">
        <f t="shared" si="1"/>
        <v>15.022784477037611</v>
      </c>
      <c r="AA57" s="3" t="str">
        <f>LOOKUP(Y57,{-300;-200;0;100},{"Bajo";"Medio";"Alto";"Muy alto"})</f>
        <v>Medio</v>
      </c>
    </row>
    <row r="58" spans="1:27" x14ac:dyDescent="0.25">
      <c r="A58" s="3" t="s">
        <v>13</v>
      </c>
      <c r="B58" s="3" t="s">
        <v>205</v>
      </c>
      <c r="C58" s="3" t="s">
        <v>206</v>
      </c>
      <c r="D58" s="3">
        <v>219</v>
      </c>
      <c r="E58" s="3">
        <v>70</v>
      </c>
      <c r="F58" s="3">
        <v>122</v>
      </c>
      <c r="G58" s="3">
        <v>52</v>
      </c>
      <c r="H58" s="3">
        <v>0.82304645957005362</v>
      </c>
      <c r="I58" s="3">
        <v>0.41832448776693171</v>
      </c>
      <c r="J58" s="3" t="s">
        <v>296</v>
      </c>
      <c r="K58" s="3" t="s">
        <v>296</v>
      </c>
      <c r="L58" s="3" t="s">
        <v>296</v>
      </c>
      <c r="M58" s="3">
        <v>0</v>
      </c>
      <c r="N58" s="3">
        <v>0</v>
      </c>
      <c r="O58" s="3" t="s">
        <v>296</v>
      </c>
      <c r="P58" s="3" t="s">
        <v>296</v>
      </c>
      <c r="Q58" s="3">
        <v>0</v>
      </c>
      <c r="R58" s="3">
        <v>0</v>
      </c>
      <c r="S58" s="3" t="s">
        <v>296</v>
      </c>
      <c r="T58" s="3" t="s">
        <v>296</v>
      </c>
      <c r="U58" s="3">
        <v>0</v>
      </c>
      <c r="V58" s="3">
        <v>0</v>
      </c>
      <c r="W58" s="3">
        <v>190</v>
      </c>
      <c r="X58" s="3">
        <v>14.615384615384615</v>
      </c>
      <c r="Y58" s="3">
        <v>-54.625588977289766</v>
      </c>
      <c r="Z58" s="3">
        <f t="shared" si="1"/>
        <v>15.033709103151546</v>
      </c>
      <c r="AA58" s="3" t="str">
        <f>LOOKUP(Y58,{-300;-200;0;100},{"Bajo";"Medio";"Alto";"Muy alto"})</f>
        <v>Medio</v>
      </c>
    </row>
    <row r="59" spans="1:27" x14ac:dyDescent="0.25">
      <c r="A59" s="3" t="s">
        <v>10</v>
      </c>
      <c r="B59" s="3" t="s">
        <v>11</v>
      </c>
      <c r="C59" s="3" t="s">
        <v>167</v>
      </c>
      <c r="D59" s="3">
        <v>611</v>
      </c>
      <c r="E59" s="3">
        <v>128</v>
      </c>
      <c r="F59" s="3">
        <v>216</v>
      </c>
      <c r="G59" s="3">
        <v>88</v>
      </c>
      <c r="H59" s="3">
        <v>4.6273021255056674</v>
      </c>
      <c r="I59" s="3">
        <v>2.3518888501217523</v>
      </c>
      <c r="J59" s="3" t="s">
        <v>296</v>
      </c>
      <c r="K59" s="3" t="s">
        <v>296</v>
      </c>
      <c r="L59" s="3" t="s">
        <v>296</v>
      </c>
      <c r="M59" s="3">
        <v>0</v>
      </c>
      <c r="N59" s="3">
        <v>0</v>
      </c>
      <c r="O59" s="3" t="s">
        <v>296</v>
      </c>
      <c r="P59" s="3" t="s">
        <v>296</v>
      </c>
      <c r="Q59" s="3">
        <v>0</v>
      </c>
      <c r="R59" s="3">
        <v>0</v>
      </c>
      <c r="S59" s="3" t="s">
        <v>296</v>
      </c>
      <c r="T59" s="3" t="s">
        <v>296</v>
      </c>
      <c r="U59" s="3">
        <v>0</v>
      </c>
      <c r="V59" s="3">
        <v>0</v>
      </c>
      <c r="W59" s="3">
        <v>170</v>
      </c>
      <c r="X59" s="3">
        <v>13.076923076923077</v>
      </c>
      <c r="Y59" s="3">
        <v>-56.061211039262261</v>
      </c>
      <c r="Z59" s="3">
        <f t="shared" si="1"/>
        <v>15.42881192704483</v>
      </c>
      <c r="AA59" s="3" t="str">
        <f>LOOKUP(Y59,{-300;-200;0;100},{"Bajo";"Medio";"Alto";"Muy alto"})</f>
        <v>Medio</v>
      </c>
    </row>
    <row r="60" spans="1:27" x14ac:dyDescent="0.25">
      <c r="A60" s="3" t="s">
        <v>10</v>
      </c>
      <c r="B60" s="3" t="s">
        <v>187</v>
      </c>
      <c r="C60" s="3" t="s">
        <v>188</v>
      </c>
      <c r="D60" s="3">
        <v>603</v>
      </c>
      <c r="E60" s="3">
        <v>67</v>
      </c>
      <c r="F60" s="3">
        <v>98</v>
      </c>
      <c r="G60" s="3">
        <v>31</v>
      </c>
      <c r="H60" s="3">
        <v>4.8438064948016182</v>
      </c>
      <c r="I60" s="3">
        <v>2.4619301221932499</v>
      </c>
      <c r="J60" s="3" t="s">
        <v>296</v>
      </c>
      <c r="K60" s="3" t="s">
        <v>296</v>
      </c>
      <c r="L60" s="3" t="s">
        <v>296</v>
      </c>
      <c r="M60" s="3">
        <v>0</v>
      </c>
      <c r="N60" s="3">
        <v>0</v>
      </c>
      <c r="O60" s="3" t="s">
        <v>296</v>
      </c>
      <c r="P60" s="3" t="s">
        <v>296</v>
      </c>
      <c r="Q60" s="3">
        <v>0</v>
      </c>
      <c r="R60" s="3">
        <v>0</v>
      </c>
      <c r="S60" s="3" t="s">
        <v>296</v>
      </c>
      <c r="T60" s="3" t="s">
        <v>296</v>
      </c>
      <c r="U60" s="3">
        <v>0</v>
      </c>
      <c r="V60" s="3">
        <v>0</v>
      </c>
      <c r="W60" s="3">
        <v>170</v>
      </c>
      <c r="X60" s="3">
        <v>13.076923076923077</v>
      </c>
      <c r="Y60" s="3">
        <v>-56.461050443994097</v>
      </c>
      <c r="Z60" s="3">
        <f t="shared" si="1"/>
        <v>15.538853199116327</v>
      </c>
      <c r="AA60" s="3" t="str">
        <f>LOOKUP(Y60,{-300;-200;0;100},{"Bajo";"Medio";"Alto";"Muy alto"})</f>
        <v>Medio</v>
      </c>
    </row>
    <row r="61" spans="1:27" x14ac:dyDescent="0.25">
      <c r="A61" s="3" t="s">
        <v>49</v>
      </c>
      <c r="B61" s="3" t="s">
        <v>54</v>
      </c>
      <c r="C61" s="3" t="s">
        <v>55</v>
      </c>
      <c r="D61" s="3">
        <v>502</v>
      </c>
      <c r="E61" s="3">
        <v>1869</v>
      </c>
      <c r="F61" s="3">
        <v>2958</v>
      </c>
      <c r="G61" s="3">
        <v>1089</v>
      </c>
      <c r="H61" s="3">
        <v>13.994317514134556</v>
      </c>
      <c r="I61" s="3">
        <v>7.1128010304621956</v>
      </c>
      <c r="J61" s="3" t="s">
        <v>296</v>
      </c>
      <c r="K61" s="3" t="s">
        <v>296</v>
      </c>
      <c r="L61" s="3" t="s">
        <v>296</v>
      </c>
      <c r="M61" s="3">
        <v>0</v>
      </c>
      <c r="N61" s="3">
        <v>0</v>
      </c>
      <c r="O61" s="3" t="s">
        <v>296</v>
      </c>
      <c r="P61" s="3" t="s">
        <v>296</v>
      </c>
      <c r="Q61" s="3">
        <v>0</v>
      </c>
      <c r="R61" s="3">
        <v>0</v>
      </c>
      <c r="S61" s="3" t="s">
        <v>296</v>
      </c>
      <c r="T61" s="3" t="s">
        <v>296</v>
      </c>
      <c r="U61" s="3">
        <v>0</v>
      </c>
      <c r="V61" s="3">
        <v>0</v>
      </c>
      <c r="W61" s="3">
        <v>110</v>
      </c>
      <c r="X61" s="3">
        <v>8.4615384615384617</v>
      </c>
      <c r="Y61" s="3">
        <v>-56.589991321865732</v>
      </c>
      <c r="Z61" s="3">
        <f t="shared" si="1"/>
        <v>15.574339492000657</v>
      </c>
      <c r="AA61" s="3" t="str">
        <f>LOOKUP(Y61,{-300;-200;0;100},{"Bajo";"Medio";"Alto";"Muy alto"})</f>
        <v>Medio</v>
      </c>
    </row>
    <row r="62" spans="1:27" x14ac:dyDescent="0.25">
      <c r="A62" s="3" t="s">
        <v>49</v>
      </c>
      <c r="B62" s="3" t="s">
        <v>90</v>
      </c>
      <c r="C62" s="3" t="s">
        <v>91</v>
      </c>
      <c r="D62" s="3">
        <v>521</v>
      </c>
      <c r="E62" s="3">
        <v>75</v>
      </c>
      <c r="F62" s="3">
        <v>223</v>
      </c>
      <c r="G62" s="3">
        <v>148</v>
      </c>
      <c r="H62" s="3">
        <v>5.1243768335477879</v>
      </c>
      <c r="I62" s="3">
        <v>2.6045337891841731</v>
      </c>
      <c r="J62" s="3" t="s">
        <v>296</v>
      </c>
      <c r="K62" s="3" t="s">
        <v>296</v>
      </c>
      <c r="L62" s="3" t="s">
        <v>296</v>
      </c>
      <c r="M62" s="3">
        <v>0</v>
      </c>
      <c r="N62" s="3">
        <v>0</v>
      </c>
      <c r="O62" s="3" t="s">
        <v>296</v>
      </c>
      <c r="P62" s="3" t="s">
        <v>296</v>
      </c>
      <c r="Q62" s="3">
        <v>0</v>
      </c>
      <c r="R62" s="3">
        <v>0</v>
      </c>
      <c r="S62" s="3" t="s">
        <v>296</v>
      </c>
      <c r="T62" s="3" t="s">
        <v>296</v>
      </c>
      <c r="U62" s="3">
        <v>0</v>
      </c>
      <c r="V62" s="3">
        <v>0</v>
      </c>
      <c r="W62" s="3">
        <v>170</v>
      </c>
      <c r="X62" s="3">
        <v>13.076923076923077</v>
      </c>
      <c r="Y62" s="3">
        <v>-56.97920662529652</v>
      </c>
      <c r="Z62" s="3">
        <f t="shared" si="1"/>
        <v>15.681456866107251</v>
      </c>
      <c r="AA62" s="3" t="str">
        <f>LOOKUP(Y62,{-300;-200;0;100},{"Bajo";"Medio";"Alto";"Muy alto"})</f>
        <v>Medio</v>
      </c>
    </row>
    <row r="63" spans="1:27" x14ac:dyDescent="0.25">
      <c r="A63" s="3" t="s">
        <v>49</v>
      </c>
      <c r="B63" s="3" t="s">
        <v>139</v>
      </c>
      <c r="C63" s="3" t="s">
        <v>140</v>
      </c>
      <c r="D63" s="3">
        <v>527</v>
      </c>
      <c r="E63" s="3">
        <v>191</v>
      </c>
      <c r="F63" s="3">
        <v>306</v>
      </c>
      <c r="G63" s="3">
        <v>115</v>
      </c>
      <c r="H63" s="3">
        <v>5.3485608063611334</v>
      </c>
      <c r="I63" s="3">
        <v>2.7184783235445886</v>
      </c>
      <c r="J63" s="3" t="s">
        <v>296</v>
      </c>
      <c r="K63" s="3" t="s">
        <v>296</v>
      </c>
      <c r="L63" s="3" t="s">
        <v>296</v>
      </c>
      <c r="M63" s="3">
        <v>0</v>
      </c>
      <c r="N63" s="3">
        <v>0</v>
      </c>
      <c r="O63" s="3" t="s">
        <v>296</v>
      </c>
      <c r="P63" s="3" t="s">
        <v>296</v>
      </c>
      <c r="Q63" s="3">
        <v>0</v>
      </c>
      <c r="R63" s="3">
        <v>0</v>
      </c>
      <c r="S63" s="3" t="s">
        <v>296</v>
      </c>
      <c r="T63" s="3" t="s">
        <v>296</v>
      </c>
      <c r="U63" s="3">
        <v>0</v>
      </c>
      <c r="V63" s="3">
        <v>0</v>
      </c>
      <c r="W63" s="3">
        <v>170</v>
      </c>
      <c r="X63" s="3">
        <v>13.076923076923077</v>
      </c>
      <c r="Y63" s="3">
        <v>-57.393228691140266</v>
      </c>
      <c r="Z63" s="3">
        <f t="shared" si="1"/>
        <v>15.795401400467664</v>
      </c>
      <c r="AA63" s="3" t="str">
        <f>LOOKUP(Y63,{-300;-200;0;100},{"Bajo";"Medio";"Alto";"Muy alto"})</f>
        <v>Medio</v>
      </c>
    </row>
    <row r="64" spans="1:27" x14ac:dyDescent="0.25">
      <c r="A64" s="3" t="s">
        <v>49</v>
      </c>
      <c r="B64" s="3" t="s">
        <v>88</v>
      </c>
      <c r="C64" s="3" t="s">
        <v>89</v>
      </c>
      <c r="D64" s="3">
        <v>518</v>
      </c>
      <c r="E64" s="3">
        <v>115</v>
      </c>
      <c r="F64" s="3">
        <v>282</v>
      </c>
      <c r="G64" s="3">
        <v>167</v>
      </c>
      <c r="H64" s="3">
        <v>5.4783789824550846</v>
      </c>
      <c r="I64" s="3">
        <v>2.784460166229032</v>
      </c>
      <c r="J64" s="3" t="s">
        <v>296</v>
      </c>
      <c r="K64" s="3" t="s">
        <v>296</v>
      </c>
      <c r="L64" s="3" t="s">
        <v>296</v>
      </c>
      <c r="M64" s="3">
        <v>0</v>
      </c>
      <c r="N64" s="3">
        <v>0</v>
      </c>
      <c r="O64" s="3" t="s">
        <v>296</v>
      </c>
      <c r="P64" s="3" t="s">
        <v>296</v>
      </c>
      <c r="Q64" s="3">
        <v>0</v>
      </c>
      <c r="R64" s="3">
        <v>0</v>
      </c>
      <c r="S64" s="3" t="s">
        <v>296</v>
      </c>
      <c r="T64" s="3" t="s">
        <v>296</v>
      </c>
      <c r="U64" s="3">
        <v>0</v>
      </c>
      <c r="V64" s="3">
        <v>0</v>
      </c>
      <c r="W64" s="3">
        <v>170</v>
      </c>
      <c r="X64" s="3">
        <v>13.076923076923077</v>
      </c>
      <c r="Y64" s="3">
        <v>-57.632976380397402</v>
      </c>
      <c r="Z64" s="3">
        <f t="shared" si="1"/>
        <v>15.861383243152108</v>
      </c>
      <c r="AA64" s="3" t="str">
        <f>LOOKUP(Y64,{-300;-200;0;100},{"Bajo";"Medio";"Alto";"Muy alto"})</f>
        <v>Medio</v>
      </c>
    </row>
    <row r="65" spans="1:27" x14ac:dyDescent="0.25">
      <c r="A65" s="3" t="s">
        <v>49</v>
      </c>
      <c r="B65" s="3" t="s">
        <v>107</v>
      </c>
      <c r="C65" s="3" t="s">
        <v>108</v>
      </c>
      <c r="D65" s="3">
        <v>517</v>
      </c>
      <c r="E65" s="3">
        <v>50</v>
      </c>
      <c r="F65" s="3">
        <v>170</v>
      </c>
      <c r="G65" s="3">
        <v>120</v>
      </c>
      <c r="H65" s="3">
        <v>4.1422986694183237</v>
      </c>
      <c r="I65" s="3">
        <v>2.1053792880261746</v>
      </c>
      <c r="J65" s="3" t="s">
        <v>296</v>
      </c>
      <c r="K65" s="3" t="s">
        <v>296</v>
      </c>
      <c r="L65" s="3" t="s">
        <v>296</v>
      </c>
      <c r="M65" s="3">
        <v>0</v>
      </c>
      <c r="N65" s="3">
        <v>0</v>
      </c>
      <c r="O65" s="3" t="s">
        <v>296</v>
      </c>
      <c r="P65" s="3" t="s">
        <v>296</v>
      </c>
      <c r="Q65" s="3">
        <v>0</v>
      </c>
      <c r="R65" s="3">
        <v>0</v>
      </c>
      <c r="S65" s="3" t="s">
        <v>296</v>
      </c>
      <c r="T65" s="3" t="s">
        <v>296</v>
      </c>
      <c r="U65" s="3">
        <v>0</v>
      </c>
      <c r="V65" s="3">
        <v>0</v>
      </c>
      <c r="W65" s="3">
        <v>180</v>
      </c>
      <c r="X65" s="3">
        <v>13.846153846153847</v>
      </c>
      <c r="Y65" s="3">
        <v>-57.960539649039198</v>
      </c>
      <c r="Z65" s="3">
        <f t="shared" si="1"/>
        <v>15.951533134180021</v>
      </c>
      <c r="AA65" s="3" t="str">
        <f>LOOKUP(Y65,{-300;-200;0;100},{"Bajo";"Medio";"Alto";"Muy alto"})</f>
        <v>Medio</v>
      </c>
    </row>
    <row r="66" spans="1:27" x14ac:dyDescent="0.25">
      <c r="A66" s="3" t="s">
        <v>148</v>
      </c>
      <c r="B66" s="3" t="s">
        <v>163</v>
      </c>
      <c r="C66" s="3" t="s">
        <v>164</v>
      </c>
      <c r="D66" s="3">
        <v>152</v>
      </c>
      <c r="E66" s="3">
        <v>120</v>
      </c>
      <c r="F66" s="3">
        <v>179</v>
      </c>
      <c r="G66" s="3">
        <v>59</v>
      </c>
      <c r="H66" s="3">
        <v>5.8565898997078643</v>
      </c>
      <c r="I66" s="3">
        <v>2.9766909770028001</v>
      </c>
      <c r="J66" s="3" t="s">
        <v>296</v>
      </c>
      <c r="K66" s="3" t="s">
        <v>296</v>
      </c>
      <c r="L66" s="3" t="s">
        <v>296</v>
      </c>
      <c r="M66" s="3">
        <v>0</v>
      </c>
      <c r="N66" s="3">
        <v>0</v>
      </c>
      <c r="O66" s="3" t="s">
        <v>296</v>
      </c>
      <c r="P66" s="3" t="s">
        <v>296</v>
      </c>
      <c r="Q66" s="3">
        <v>0</v>
      </c>
      <c r="R66" s="3">
        <v>0</v>
      </c>
      <c r="S66" s="3" t="s">
        <v>296</v>
      </c>
      <c r="T66" s="3" t="s">
        <v>296</v>
      </c>
      <c r="U66" s="3">
        <v>0</v>
      </c>
      <c r="V66" s="3">
        <v>0</v>
      </c>
      <c r="W66" s="3">
        <v>170</v>
      </c>
      <c r="X66" s="3">
        <v>13.076923076923077</v>
      </c>
      <c r="Y66" s="3">
        <v>-58.331454792215133</v>
      </c>
      <c r="Z66" s="3">
        <f t="shared" ref="Z66:Z97" si="2">+X66+V66+R66+N66+I66</f>
        <v>16.053614053925877</v>
      </c>
      <c r="AA66" s="3" t="str">
        <f>LOOKUP(Y66,{-300;-200;0;100},{"Bajo";"Medio";"Alto";"Muy alto"})</f>
        <v>Medio</v>
      </c>
    </row>
    <row r="67" spans="1:27" x14ac:dyDescent="0.25">
      <c r="A67" s="3" t="s">
        <v>13</v>
      </c>
      <c r="B67" s="3" t="s">
        <v>128</v>
      </c>
      <c r="C67" s="3" t="s">
        <v>129</v>
      </c>
      <c r="D67" s="3">
        <v>221</v>
      </c>
      <c r="E67" s="3">
        <v>104</v>
      </c>
      <c r="F67" s="3">
        <v>201</v>
      </c>
      <c r="G67" s="3">
        <v>97</v>
      </c>
      <c r="H67" s="3">
        <v>18.181818181818183</v>
      </c>
      <c r="I67" s="3">
        <v>9.2411548450785865</v>
      </c>
      <c r="J67" s="3" t="s">
        <v>296</v>
      </c>
      <c r="K67" s="3" t="s">
        <v>296</v>
      </c>
      <c r="L67" s="3" t="s">
        <v>296</v>
      </c>
      <c r="M67" s="3">
        <v>0</v>
      </c>
      <c r="N67" s="3">
        <v>0</v>
      </c>
      <c r="O67" s="3" t="s">
        <v>296</v>
      </c>
      <c r="P67" s="3" t="s">
        <v>296</v>
      </c>
      <c r="Q67" s="3">
        <v>0</v>
      </c>
      <c r="R67" s="3">
        <v>0</v>
      </c>
      <c r="S67" s="3" t="s">
        <v>296</v>
      </c>
      <c r="T67" s="3" t="s">
        <v>296</v>
      </c>
      <c r="U67" s="3">
        <v>0</v>
      </c>
      <c r="V67" s="3">
        <v>0</v>
      </c>
      <c r="W67" s="3">
        <v>90</v>
      </c>
      <c r="X67" s="3">
        <v>6.9230769230769234</v>
      </c>
      <c r="Y67" s="3">
        <v>-58.73338872280106</v>
      </c>
      <c r="Z67" s="3">
        <f t="shared" si="2"/>
        <v>16.16423176815551</v>
      </c>
      <c r="AA67" s="3" t="str">
        <f>LOOKUP(Y67,{-300;-200;0;100},{"Bajo";"Medio";"Alto";"Muy alto"})</f>
        <v>Medio</v>
      </c>
    </row>
    <row r="68" spans="1:27" x14ac:dyDescent="0.25">
      <c r="A68" s="3" t="s">
        <v>69</v>
      </c>
      <c r="B68" s="3" t="s">
        <v>70</v>
      </c>
      <c r="C68" s="3" t="s">
        <v>71</v>
      </c>
      <c r="D68" s="3">
        <v>313</v>
      </c>
      <c r="E68" s="3">
        <v>100</v>
      </c>
      <c r="F68" s="3">
        <v>474</v>
      </c>
      <c r="G68" s="3">
        <v>374</v>
      </c>
      <c r="H68" s="3">
        <v>1.573015873015873</v>
      </c>
      <c r="I68" s="3">
        <v>0.79950657909683853</v>
      </c>
      <c r="J68" s="3" t="s">
        <v>296</v>
      </c>
      <c r="K68" s="3" t="s">
        <v>296</v>
      </c>
      <c r="L68" s="3" t="s">
        <v>296</v>
      </c>
      <c r="M68" s="3">
        <v>0</v>
      </c>
      <c r="N68" s="3">
        <v>0</v>
      </c>
      <c r="O68" s="3" t="s">
        <v>296</v>
      </c>
      <c r="P68" s="3" t="s">
        <v>296</v>
      </c>
      <c r="Q68" s="3">
        <v>0</v>
      </c>
      <c r="R68" s="3">
        <v>0</v>
      </c>
      <c r="S68" s="3" t="s">
        <v>296</v>
      </c>
      <c r="T68" s="3" t="s">
        <v>296</v>
      </c>
      <c r="U68" s="3">
        <v>0</v>
      </c>
      <c r="V68" s="3">
        <v>0</v>
      </c>
      <c r="W68" s="3">
        <v>200</v>
      </c>
      <c r="X68" s="3">
        <v>15.384615384615385</v>
      </c>
      <c r="Y68" s="3">
        <v>-58.80566055137669</v>
      </c>
      <c r="Z68" s="3">
        <f t="shared" si="2"/>
        <v>16.184121963712222</v>
      </c>
      <c r="AA68" s="3" t="str">
        <f>LOOKUP(Y68,{-300;-200;0;100},{"Bajo";"Medio";"Alto";"Muy alto"})</f>
        <v>Medio</v>
      </c>
    </row>
    <row r="69" spans="1:27" x14ac:dyDescent="0.25">
      <c r="A69" s="3" t="s">
        <v>49</v>
      </c>
      <c r="B69" s="3" t="s">
        <v>103</v>
      </c>
      <c r="C69" s="3" t="s">
        <v>104</v>
      </c>
      <c r="D69" s="3">
        <v>519</v>
      </c>
      <c r="E69" s="3">
        <v>76</v>
      </c>
      <c r="F69" s="3">
        <v>193</v>
      </c>
      <c r="G69" s="3">
        <v>117</v>
      </c>
      <c r="H69" s="3">
        <v>7.6506409310526982</v>
      </c>
      <c r="I69" s="3">
        <v>3.8885416629374796</v>
      </c>
      <c r="J69" s="3" t="s">
        <v>296</v>
      </c>
      <c r="K69" s="3" t="s">
        <v>296</v>
      </c>
      <c r="L69" s="3" t="s">
        <v>296</v>
      </c>
      <c r="M69" s="3">
        <v>0</v>
      </c>
      <c r="N69" s="3">
        <v>0</v>
      </c>
      <c r="O69" s="3" t="s">
        <v>296</v>
      </c>
      <c r="P69" s="3" t="s">
        <v>296</v>
      </c>
      <c r="Q69" s="3">
        <v>0</v>
      </c>
      <c r="R69" s="3">
        <v>0</v>
      </c>
      <c r="S69" s="3" t="s">
        <v>296</v>
      </c>
      <c r="T69" s="3" t="s">
        <v>296</v>
      </c>
      <c r="U69" s="3">
        <v>0</v>
      </c>
      <c r="V69" s="3">
        <v>0</v>
      </c>
      <c r="W69" s="3">
        <v>160</v>
      </c>
      <c r="X69" s="3">
        <v>12.307692307692308</v>
      </c>
      <c r="Y69" s="3">
        <v>-58.849670017505737</v>
      </c>
      <c r="Z69" s="3">
        <f t="shared" si="2"/>
        <v>16.196233970629788</v>
      </c>
      <c r="AA69" s="3" t="str">
        <f>LOOKUP(Y69,{-300;-200;0;100},{"Bajo";"Medio";"Alto";"Muy alto"})</f>
        <v>Medio</v>
      </c>
    </row>
    <row r="70" spans="1:27" x14ac:dyDescent="0.25">
      <c r="A70" s="3" t="s">
        <v>7</v>
      </c>
      <c r="B70" s="3" t="s">
        <v>59</v>
      </c>
      <c r="C70" s="3" t="s">
        <v>60</v>
      </c>
      <c r="D70" s="3">
        <v>228</v>
      </c>
      <c r="E70" s="3">
        <v>335</v>
      </c>
      <c r="F70" s="3">
        <v>598</v>
      </c>
      <c r="G70" s="3">
        <v>263</v>
      </c>
      <c r="H70" s="3">
        <v>9.3804706003910283</v>
      </c>
      <c r="I70" s="3">
        <v>4.7677509735856427</v>
      </c>
      <c r="J70" s="3" t="s">
        <v>296</v>
      </c>
      <c r="K70" s="3" t="s">
        <v>296</v>
      </c>
      <c r="L70" s="3" t="s">
        <v>296</v>
      </c>
      <c r="M70" s="3">
        <v>0</v>
      </c>
      <c r="N70" s="3">
        <v>0</v>
      </c>
      <c r="O70" s="3" t="s">
        <v>296</v>
      </c>
      <c r="P70" s="3" t="s">
        <v>296</v>
      </c>
      <c r="Q70" s="3">
        <v>0</v>
      </c>
      <c r="R70" s="3">
        <v>0</v>
      </c>
      <c r="S70" s="3" t="s">
        <v>296</v>
      </c>
      <c r="T70" s="3" t="s">
        <v>296</v>
      </c>
      <c r="U70" s="3">
        <v>0</v>
      </c>
      <c r="V70" s="3">
        <v>0</v>
      </c>
      <c r="W70" s="3">
        <v>150</v>
      </c>
      <c r="X70" s="3">
        <v>11.538461538461537</v>
      </c>
      <c r="Y70" s="3">
        <v>-59.249281487873276</v>
      </c>
      <c r="Z70" s="3">
        <f t="shared" si="2"/>
        <v>16.306212512047178</v>
      </c>
      <c r="AA70" s="3" t="str">
        <f>LOOKUP(Y70,{-300;-200;0;100},{"Bajo";"Medio";"Alto";"Muy alto"})</f>
        <v>Medio</v>
      </c>
    </row>
    <row r="71" spans="1:27" x14ac:dyDescent="0.25">
      <c r="A71" s="3" t="s">
        <v>49</v>
      </c>
      <c r="B71" s="3" t="s">
        <v>50</v>
      </c>
      <c r="C71" s="3" t="s">
        <v>51</v>
      </c>
      <c r="D71" s="3">
        <v>505</v>
      </c>
      <c r="E71" s="3">
        <v>168</v>
      </c>
      <c r="F71" s="3">
        <v>752</v>
      </c>
      <c r="G71" s="3">
        <v>584</v>
      </c>
      <c r="H71" s="3">
        <v>4.892371001118283</v>
      </c>
      <c r="I71" s="3">
        <v>2.4866136889498405</v>
      </c>
      <c r="J71" s="3" t="s">
        <v>296</v>
      </c>
      <c r="K71" s="3" t="s">
        <v>296</v>
      </c>
      <c r="L71" s="3" t="s">
        <v>296</v>
      </c>
      <c r="M71" s="3">
        <v>0</v>
      </c>
      <c r="N71" s="3">
        <v>0</v>
      </c>
      <c r="O71" s="3" t="s">
        <v>296</v>
      </c>
      <c r="P71" s="3" t="s">
        <v>296</v>
      </c>
      <c r="Q71" s="3">
        <v>0</v>
      </c>
      <c r="R71" s="3">
        <v>0</v>
      </c>
      <c r="S71" s="3" t="s">
        <v>296</v>
      </c>
      <c r="T71" s="3" t="s">
        <v>296</v>
      </c>
      <c r="U71" s="3">
        <v>0</v>
      </c>
      <c r="V71" s="3">
        <v>0</v>
      </c>
      <c r="W71" s="3">
        <v>180</v>
      </c>
      <c r="X71" s="3">
        <v>13.846153846153847</v>
      </c>
      <c r="Y71" s="3">
        <v>-59.34577023624631</v>
      </c>
      <c r="Z71" s="3">
        <f t="shared" si="2"/>
        <v>16.332767535103688</v>
      </c>
      <c r="AA71" s="3" t="str">
        <f>LOOKUP(Y71,{-300;-200;0;100},{"Bajo";"Medio";"Alto";"Muy alto"})</f>
        <v>Medio</v>
      </c>
    </row>
    <row r="72" spans="1:27" x14ac:dyDescent="0.25">
      <c r="A72" s="3" t="s">
        <v>10</v>
      </c>
      <c r="B72" s="3" t="s">
        <v>86</v>
      </c>
      <c r="C72" s="3" t="s">
        <v>87</v>
      </c>
      <c r="D72" s="3">
        <v>602</v>
      </c>
      <c r="E72" s="3">
        <v>128</v>
      </c>
      <c r="F72" s="3">
        <v>215</v>
      </c>
      <c r="G72" s="3">
        <v>87</v>
      </c>
      <c r="H72" s="3">
        <v>6.8031374038287051</v>
      </c>
      <c r="I72" s="3">
        <v>3.457786539961984</v>
      </c>
      <c r="J72" s="3" t="s">
        <v>296</v>
      </c>
      <c r="K72" s="3" t="s">
        <v>296</v>
      </c>
      <c r="L72" s="3" t="s">
        <v>296</v>
      </c>
      <c r="M72" s="3">
        <v>0</v>
      </c>
      <c r="N72" s="3">
        <v>0</v>
      </c>
      <c r="O72" s="3" t="s">
        <v>296</v>
      </c>
      <c r="P72" s="3" t="s">
        <v>296</v>
      </c>
      <c r="Q72" s="3">
        <v>0</v>
      </c>
      <c r="R72" s="3">
        <v>0</v>
      </c>
      <c r="S72" s="3" t="s">
        <v>296</v>
      </c>
      <c r="T72" s="3" t="s">
        <v>296</v>
      </c>
      <c r="U72" s="3">
        <v>0</v>
      </c>
      <c r="V72" s="3">
        <v>0</v>
      </c>
      <c r="W72" s="3">
        <v>170</v>
      </c>
      <c r="X72" s="3">
        <v>13.076923076923077</v>
      </c>
      <c r="Y72" s="3">
        <v>-60.079534943340107</v>
      </c>
      <c r="Z72" s="3">
        <f t="shared" si="2"/>
        <v>16.53470961688506</v>
      </c>
      <c r="AA72" s="3" t="str">
        <f>LOOKUP(Y72,{-300;-200;0;100},{"Bajo";"Medio";"Alto";"Muy alto"})</f>
        <v>Medio</v>
      </c>
    </row>
    <row r="73" spans="1:27" x14ac:dyDescent="0.25">
      <c r="A73" s="3" t="s">
        <v>78</v>
      </c>
      <c r="B73" s="3" t="s">
        <v>200</v>
      </c>
      <c r="C73" s="3" t="s">
        <v>201</v>
      </c>
      <c r="D73" s="3">
        <v>127</v>
      </c>
      <c r="E73" s="3">
        <v>70</v>
      </c>
      <c r="F73" s="3">
        <v>136</v>
      </c>
      <c r="G73" s="3">
        <v>66</v>
      </c>
      <c r="H73" s="3">
        <v>0.91585435679707294</v>
      </c>
      <c r="I73" s="3">
        <v>0.4654953559685881</v>
      </c>
      <c r="J73" s="3" t="s">
        <v>296</v>
      </c>
      <c r="K73" s="3" t="s">
        <v>296</v>
      </c>
      <c r="L73" s="3" t="s">
        <v>296</v>
      </c>
      <c r="M73" s="3">
        <v>0</v>
      </c>
      <c r="N73" s="3">
        <v>0</v>
      </c>
      <c r="O73" s="3" t="s">
        <v>296</v>
      </c>
      <c r="P73" s="3" t="s">
        <v>296</v>
      </c>
      <c r="Q73" s="3">
        <v>0</v>
      </c>
      <c r="R73" s="3">
        <v>0</v>
      </c>
      <c r="S73" s="3" t="s">
        <v>296</v>
      </c>
      <c r="T73" s="3" t="s">
        <v>296</v>
      </c>
      <c r="U73" s="3">
        <v>0</v>
      </c>
      <c r="V73" s="3">
        <v>0</v>
      </c>
      <c r="W73" s="3">
        <v>210</v>
      </c>
      <c r="X73" s="3">
        <v>16.153846153846153</v>
      </c>
      <c r="Y73" s="3">
        <v>-60.387048343115666</v>
      </c>
      <c r="Z73" s="3">
        <f t="shared" si="2"/>
        <v>16.619341509814742</v>
      </c>
      <c r="AA73" s="3" t="str">
        <f>LOOKUP(Y73,{-300;-200;0;100},{"Bajo";"Medio";"Alto";"Muy alto"})</f>
        <v>Medio</v>
      </c>
    </row>
    <row r="74" spans="1:27" x14ac:dyDescent="0.25">
      <c r="A74" s="3" t="s">
        <v>56</v>
      </c>
      <c r="B74" s="3" t="s">
        <v>57</v>
      </c>
      <c r="C74" s="3" t="s">
        <v>58</v>
      </c>
      <c r="D74" s="3">
        <v>142</v>
      </c>
      <c r="E74" s="3">
        <v>690</v>
      </c>
      <c r="F74" s="3">
        <v>1192</v>
      </c>
      <c r="G74" s="3">
        <v>502</v>
      </c>
      <c r="H74" s="3">
        <v>7.0268218323195422</v>
      </c>
      <c r="I74" s="3">
        <v>3.5714771741684044</v>
      </c>
      <c r="J74" s="3" t="s">
        <v>296</v>
      </c>
      <c r="K74" s="3" t="s">
        <v>296</v>
      </c>
      <c r="L74" s="3" t="s">
        <v>296</v>
      </c>
      <c r="M74" s="3">
        <v>0</v>
      </c>
      <c r="N74" s="3">
        <v>0</v>
      </c>
      <c r="O74" s="3" t="s">
        <v>296</v>
      </c>
      <c r="P74" s="3" t="s">
        <v>296</v>
      </c>
      <c r="Q74" s="3">
        <v>0</v>
      </c>
      <c r="R74" s="3">
        <v>0</v>
      </c>
      <c r="S74" s="3" t="s">
        <v>296</v>
      </c>
      <c r="T74" s="3" t="s">
        <v>296</v>
      </c>
      <c r="U74" s="3">
        <v>0</v>
      </c>
      <c r="V74" s="3">
        <v>0</v>
      </c>
      <c r="W74" s="3">
        <v>170</v>
      </c>
      <c r="X74" s="3">
        <v>13.076923076923077</v>
      </c>
      <c r="Y74" s="3">
        <v>-60.492634452723692</v>
      </c>
      <c r="Z74" s="3">
        <f t="shared" si="2"/>
        <v>16.648400251091481</v>
      </c>
      <c r="AA74" s="3" t="str">
        <f>LOOKUP(Y74,{-300;-200;0;100},{"Bajo";"Medio";"Alto";"Muy alto"})</f>
        <v>Medio</v>
      </c>
    </row>
    <row r="75" spans="1:27" x14ac:dyDescent="0.25">
      <c r="A75" s="3" t="s">
        <v>35</v>
      </c>
      <c r="B75" s="3" t="s">
        <v>191</v>
      </c>
      <c r="C75" s="3" t="s">
        <v>192</v>
      </c>
      <c r="D75" s="3">
        <v>413</v>
      </c>
      <c r="E75" s="3">
        <v>60</v>
      </c>
      <c r="F75" s="3">
        <v>109</v>
      </c>
      <c r="G75" s="3">
        <v>49</v>
      </c>
      <c r="H75" s="3">
        <v>4.1519480519480521</v>
      </c>
      <c r="I75" s="3">
        <v>2.1102837171225883</v>
      </c>
      <c r="J75" s="3" t="s">
        <v>296</v>
      </c>
      <c r="K75" s="3" t="s">
        <v>296</v>
      </c>
      <c r="L75" s="3" t="s">
        <v>296</v>
      </c>
      <c r="M75" s="3">
        <v>0</v>
      </c>
      <c r="N75" s="3">
        <v>0</v>
      </c>
      <c r="O75" s="3" t="s">
        <v>296</v>
      </c>
      <c r="P75" s="3" t="s">
        <v>296</v>
      </c>
      <c r="Q75" s="3">
        <v>0</v>
      </c>
      <c r="R75" s="3">
        <v>0</v>
      </c>
      <c r="S75" s="3" t="s">
        <v>296</v>
      </c>
      <c r="T75" s="3" t="s">
        <v>296</v>
      </c>
      <c r="U75" s="3">
        <v>0</v>
      </c>
      <c r="V75" s="3">
        <v>0</v>
      </c>
      <c r="W75" s="3">
        <v>190</v>
      </c>
      <c r="X75" s="3">
        <v>14.615384615384615</v>
      </c>
      <c r="Y75" s="3">
        <v>-60.773391146066537</v>
      </c>
      <c r="Z75" s="3">
        <f t="shared" si="2"/>
        <v>16.725668332507205</v>
      </c>
      <c r="AA75" s="3" t="str">
        <f>LOOKUP(Y75,{-300;-200;0;100},{"Bajo";"Medio";"Alto";"Muy alto"})</f>
        <v>Medio</v>
      </c>
    </row>
    <row r="76" spans="1:27" x14ac:dyDescent="0.25">
      <c r="A76" s="3" t="s">
        <v>56</v>
      </c>
      <c r="B76" s="3" t="s">
        <v>151</v>
      </c>
      <c r="C76" s="3" t="s">
        <v>152</v>
      </c>
      <c r="D76" s="3">
        <v>140</v>
      </c>
      <c r="E76" s="3">
        <v>251</v>
      </c>
      <c r="F76" s="3">
        <v>435</v>
      </c>
      <c r="G76" s="3">
        <v>184</v>
      </c>
      <c r="H76" s="3">
        <v>16.322523242880099</v>
      </c>
      <c r="I76" s="3">
        <v>8.2961430612417093</v>
      </c>
      <c r="J76" s="3" t="s">
        <v>296</v>
      </c>
      <c r="K76" s="3" t="s">
        <v>296</v>
      </c>
      <c r="L76" s="3" t="s">
        <v>296</v>
      </c>
      <c r="M76" s="3">
        <v>0</v>
      </c>
      <c r="N76" s="3">
        <v>0</v>
      </c>
      <c r="O76" s="3" t="s">
        <v>296</v>
      </c>
      <c r="P76" s="3" t="s">
        <v>296</v>
      </c>
      <c r="Q76" s="3">
        <v>0</v>
      </c>
      <c r="R76" s="3">
        <v>0</v>
      </c>
      <c r="S76" s="3" t="s">
        <v>296</v>
      </c>
      <c r="T76" s="3" t="s">
        <v>296</v>
      </c>
      <c r="U76" s="3">
        <v>0</v>
      </c>
      <c r="V76" s="3">
        <v>0</v>
      </c>
      <c r="W76" s="3">
        <v>110</v>
      </c>
      <c r="X76" s="3">
        <v>8.4615384615384617</v>
      </c>
      <c r="Y76" s="3">
        <v>-60.889712365381357</v>
      </c>
      <c r="Z76" s="3">
        <f t="shared" si="2"/>
        <v>16.757681522780171</v>
      </c>
      <c r="AA76" s="3" t="str">
        <f>LOOKUP(Y76,{-300;-200;0;100},{"Bajo";"Medio";"Alto";"Muy alto"})</f>
        <v>Medio</v>
      </c>
    </row>
    <row r="77" spans="1:27" x14ac:dyDescent="0.25">
      <c r="A77" s="3" t="s">
        <v>49</v>
      </c>
      <c r="B77" s="3" t="s">
        <v>120</v>
      </c>
      <c r="C77" s="3" t="s">
        <v>121</v>
      </c>
      <c r="D77" s="3">
        <v>513</v>
      </c>
      <c r="E77" s="3">
        <v>83</v>
      </c>
      <c r="F77" s="3">
        <v>119</v>
      </c>
      <c r="G77" s="3">
        <v>36</v>
      </c>
      <c r="H77" s="3">
        <v>6.0170466539714456</v>
      </c>
      <c r="I77" s="3">
        <v>3.0582452911676663</v>
      </c>
      <c r="J77" s="3" t="s">
        <v>296</v>
      </c>
      <c r="K77" s="3" t="s">
        <v>296</v>
      </c>
      <c r="L77" s="3" t="s">
        <v>296</v>
      </c>
      <c r="M77" s="3">
        <v>0</v>
      </c>
      <c r="N77" s="3">
        <v>0</v>
      </c>
      <c r="O77" s="3" t="s">
        <v>296</v>
      </c>
      <c r="P77" s="3" t="s">
        <v>296</v>
      </c>
      <c r="Q77" s="3">
        <v>0</v>
      </c>
      <c r="R77" s="3">
        <v>0</v>
      </c>
      <c r="S77" s="3" t="s">
        <v>296</v>
      </c>
      <c r="T77" s="3" t="s">
        <v>296</v>
      </c>
      <c r="U77" s="3">
        <v>0</v>
      </c>
      <c r="V77" s="3">
        <v>0</v>
      </c>
      <c r="W77" s="3">
        <v>180</v>
      </c>
      <c r="X77" s="3">
        <v>13.846153846153847</v>
      </c>
      <c r="Y77" s="3">
        <v>-61.42281674119927</v>
      </c>
      <c r="Z77" s="3">
        <f t="shared" si="2"/>
        <v>16.904399137321512</v>
      </c>
      <c r="AA77" s="3" t="str">
        <f>LOOKUP(Y77,{-300;-200;0;100},{"Bajo";"Medio";"Alto";"Muy alto"})</f>
        <v>Medio</v>
      </c>
    </row>
    <row r="78" spans="1:27" x14ac:dyDescent="0.25">
      <c r="A78" s="3" t="s">
        <v>10</v>
      </c>
      <c r="B78" s="3" t="s">
        <v>135</v>
      </c>
      <c r="C78" s="3" t="s">
        <v>136</v>
      </c>
      <c r="D78" s="3">
        <v>609</v>
      </c>
      <c r="E78" s="3">
        <v>54</v>
      </c>
      <c r="F78" s="3">
        <v>120</v>
      </c>
      <c r="G78" s="3">
        <v>66</v>
      </c>
      <c r="H78" s="3">
        <v>6.1645466281593784</v>
      </c>
      <c r="I78" s="3">
        <v>3.133214146729034</v>
      </c>
      <c r="J78" s="3" t="s">
        <v>296</v>
      </c>
      <c r="K78" s="3" t="s">
        <v>296</v>
      </c>
      <c r="L78" s="3" t="s">
        <v>296</v>
      </c>
      <c r="M78" s="3">
        <v>0</v>
      </c>
      <c r="N78" s="3">
        <v>0</v>
      </c>
      <c r="O78" s="3" t="s">
        <v>296</v>
      </c>
      <c r="P78" s="3" t="s">
        <v>296</v>
      </c>
      <c r="Q78" s="3">
        <v>0</v>
      </c>
      <c r="R78" s="3">
        <v>0</v>
      </c>
      <c r="S78" s="3" t="s">
        <v>296</v>
      </c>
      <c r="T78" s="3" t="s">
        <v>296</v>
      </c>
      <c r="U78" s="3">
        <v>0</v>
      </c>
      <c r="V78" s="3">
        <v>0</v>
      </c>
      <c r="W78" s="3">
        <v>180</v>
      </c>
      <c r="X78" s="3">
        <v>13.846153846153847</v>
      </c>
      <c r="Y78" s="3">
        <v>-61.695219104574441</v>
      </c>
      <c r="Z78" s="3">
        <f t="shared" si="2"/>
        <v>16.979367992882882</v>
      </c>
      <c r="AA78" s="3" t="str">
        <f>LOOKUP(Y78,{-300;-200;0;100},{"Bajo";"Medio";"Alto";"Muy alto"})</f>
        <v>Medio</v>
      </c>
    </row>
    <row r="79" spans="1:27" x14ac:dyDescent="0.25">
      <c r="A79" s="3" t="s">
        <v>38</v>
      </c>
      <c r="B79" s="3" t="s">
        <v>179</v>
      </c>
      <c r="C79" s="3" t="s">
        <v>180</v>
      </c>
      <c r="D79" s="3">
        <v>617</v>
      </c>
      <c r="E79" s="3">
        <v>178</v>
      </c>
      <c r="F79" s="3">
        <v>278</v>
      </c>
      <c r="G79" s="3">
        <v>100</v>
      </c>
      <c r="H79" s="3">
        <v>7.8374368838203816</v>
      </c>
      <c r="I79" s="3">
        <v>3.9834832307552883</v>
      </c>
      <c r="J79" s="3" t="s">
        <v>296</v>
      </c>
      <c r="K79" s="3" t="s">
        <v>296</v>
      </c>
      <c r="L79" s="3" t="s">
        <v>296</v>
      </c>
      <c r="M79" s="3">
        <v>0</v>
      </c>
      <c r="N79" s="3">
        <v>0</v>
      </c>
      <c r="O79" s="3" t="s">
        <v>296</v>
      </c>
      <c r="P79" s="3" t="s">
        <v>296</v>
      </c>
      <c r="Q79" s="3">
        <v>0</v>
      </c>
      <c r="R79" s="3">
        <v>0</v>
      </c>
      <c r="S79" s="3" t="s">
        <v>296</v>
      </c>
      <c r="T79" s="3" t="s">
        <v>296</v>
      </c>
      <c r="U79" s="3">
        <v>0</v>
      </c>
      <c r="V79" s="3">
        <v>0</v>
      </c>
      <c r="W79" s="3">
        <v>170</v>
      </c>
      <c r="X79" s="3">
        <v>13.076923076923077</v>
      </c>
      <c r="Y79" s="3">
        <v>-61.989675093117022</v>
      </c>
      <c r="Z79" s="3">
        <f t="shared" si="2"/>
        <v>17.060406307678363</v>
      </c>
      <c r="AA79" s="3" t="str">
        <f>LOOKUP(Y79,{-300;-200;0;100},{"Bajo";"Medio";"Alto";"Muy alto"})</f>
        <v>Medio</v>
      </c>
    </row>
    <row r="80" spans="1:27" x14ac:dyDescent="0.25">
      <c r="A80" s="3" t="s">
        <v>75</v>
      </c>
      <c r="B80" s="3" t="s">
        <v>76</v>
      </c>
      <c r="C80" s="3" t="s">
        <v>77</v>
      </c>
      <c r="D80" s="3">
        <v>307</v>
      </c>
      <c r="E80" s="3">
        <v>256</v>
      </c>
      <c r="F80" s="3">
        <v>917</v>
      </c>
      <c r="G80" s="3">
        <v>661</v>
      </c>
      <c r="H80" s="3">
        <v>9.4608943862987616</v>
      </c>
      <c r="I80" s="3">
        <v>4.8086274498196877</v>
      </c>
      <c r="J80" s="3" t="s">
        <v>296</v>
      </c>
      <c r="K80" s="3" t="s">
        <v>296</v>
      </c>
      <c r="L80" s="3" t="s">
        <v>296</v>
      </c>
      <c r="M80" s="3">
        <v>0</v>
      </c>
      <c r="N80" s="3">
        <v>0</v>
      </c>
      <c r="O80" s="3" t="s">
        <v>296</v>
      </c>
      <c r="P80" s="3" t="s">
        <v>296</v>
      </c>
      <c r="Q80" s="3">
        <v>0</v>
      </c>
      <c r="R80" s="3">
        <v>0</v>
      </c>
      <c r="S80" s="3" t="s">
        <v>296</v>
      </c>
      <c r="T80" s="3" t="s">
        <v>296</v>
      </c>
      <c r="U80" s="3">
        <v>0</v>
      </c>
      <c r="V80" s="3">
        <v>0</v>
      </c>
      <c r="W80" s="3">
        <v>160</v>
      </c>
      <c r="X80" s="3">
        <v>12.307692307692308</v>
      </c>
      <c r="Y80" s="3">
        <v>-62.192838870462829</v>
      </c>
      <c r="Z80" s="3">
        <f t="shared" si="2"/>
        <v>17.116319757511995</v>
      </c>
      <c r="AA80" s="3" t="str">
        <f>LOOKUP(Y80,{-300;-200;0;100},{"Bajo";"Medio";"Alto";"Muy alto"})</f>
        <v>Medio</v>
      </c>
    </row>
    <row r="81" spans="1:27" x14ac:dyDescent="0.25">
      <c r="A81" s="3" t="s">
        <v>78</v>
      </c>
      <c r="B81" s="3" t="s">
        <v>213</v>
      </c>
      <c r="C81" s="3" t="s">
        <v>214</v>
      </c>
      <c r="D81" s="3">
        <v>116</v>
      </c>
      <c r="E81" s="3">
        <v>108</v>
      </c>
      <c r="F81" s="3">
        <v>152</v>
      </c>
      <c r="G81" s="3">
        <v>44</v>
      </c>
      <c r="H81" s="3">
        <v>1.9018413642192871</v>
      </c>
      <c r="I81" s="3">
        <v>0.96663657956392623</v>
      </c>
      <c r="J81" s="3" t="s">
        <v>296</v>
      </c>
      <c r="K81" s="3" t="s">
        <v>296</v>
      </c>
      <c r="L81" s="3" t="s">
        <v>296</v>
      </c>
      <c r="M81" s="3">
        <v>0</v>
      </c>
      <c r="N81" s="3">
        <v>0</v>
      </c>
      <c r="O81" s="3" t="s">
        <v>296</v>
      </c>
      <c r="P81" s="3" t="s">
        <v>296</v>
      </c>
      <c r="Q81" s="3">
        <v>0</v>
      </c>
      <c r="R81" s="3">
        <v>0</v>
      </c>
      <c r="S81" s="3" t="s">
        <v>296</v>
      </c>
      <c r="T81" s="3" t="s">
        <v>296</v>
      </c>
      <c r="U81" s="3">
        <v>0</v>
      </c>
      <c r="V81" s="3">
        <v>0</v>
      </c>
      <c r="W81" s="3">
        <v>210</v>
      </c>
      <c r="X81" s="3">
        <v>16.153846153846153</v>
      </c>
      <c r="Y81" s="3">
        <v>-62.207965211458969</v>
      </c>
      <c r="Z81" s="3">
        <f t="shared" si="2"/>
        <v>17.120482733410078</v>
      </c>
      <c r="AA81" s="3" t="str">
        <f>LOOKUP(Y81,{-300;-200;0;100},{"Bajo";"Medio";"Alto";"Muy alto"})</f>
        <v>Medio</v>
      </c>
    </row>
    <row r="82" spans="1:27" x14ac:dyDescent="0.25">
      <c r="A82" s="3" t="s">
        <v>130</v>
      </c>
      <c r="B82" s="3" t="s">
        <v>235</v>
      </c>
      <c r="C82" s="3" t="s">
        <v>236</v>
      </c>
      <c r="D82" s="3">
        <v>106</v>
      </c>
      <c r="E82" s="3">
        <v>50</v>
      </c>
      <c r="F82" s="3">
        <v>69</v>
      </c>
      <c r="G82" s="3">
        <v>19</v>
      </c>
      <c r="H82" s="3">
        <v>2.2757245340578676</v>
      </c>
      <c r="I82" s="3">
        <v>1.1566677542185186</v>
      </c>
      <c r="J82" s="3" t="s">
        <v>296</v>
      </c>
      <c r="K82" s="3" t="s">
        <v>296</v>
      </c>
      <c r="L82" s="3" t="s">
        <v>296</v>
      </c>
      <c r="M82" s="3">
        <v>0</v>
      </c>
      <c r="N82" s="3">
        <v>0</v>
      </c>
      <c r="O82" s="3" t="s">
        <v>296</v>
      </c>
      <c r="P82" s="3" t="s">
        <v>296</v>
      </c>
      <c r="Q82" s="3">
        <v>0</v>
      </c>
      <c r="R82" s="3">
        <v>0</v>
      </c>
      <c r="S82" s="3" t="s">
        <v>296</v>
      </c>
      <c r="T82" s="3" t="s">
        <v>296</v>
      </c>
      <c r="U82" s="3">
        <v>0</v>
      </c>
      <c r="V82" s="3">
        <v>0</v>
      </c>
      <c r="W82" s="3">
        <v>210</v>
      </c>
      <c r="X82" s="3">
        <v>16.153846153846153</v>
      </c>
      <c r="Y82" s="3">
        <v>-62.898451156632483</v>
      </c>
      <c r="Z82" s="3">
        <f t="shared" si="2"/>
        <v>17.310513908064671</v>
      </c>
      <c r="AA82" s="3" t="str">
        <f>LOOKUP(Y82,{-300;-200;0;100},{"Bajo";"Medio";"Alto";"Muy alto"})</f>
        <v>Medio</v>
      </c>
    </row>
    <row r="83" spans="1:27" x14ac:dyDescent="0.25">
      <c r="A83" s="3" t="s">
        <v>7</v>
      </c>
      <c r="B83" s="3" t="s">
        <v>260</v>
      </c>
      <c r="C83" s="3" t="s">
        <v>261</v>
      </c>
      <c r="D83" s="3">
        <v>242</v>
      </c>
      <c r="E83" s="3">
        <v>4281</v>
      </c>
      <c r="F83" s="3">
        <v>4399</v>
      </c>
      <c r="G83" s="3">
        <v>118</v>
      </c>
      <c r="H83" s="3" t="s">
        <v>406</v>
      </c>
      <c r="I83" s="3">
        <v>0</v>
      </c>
      <c r="J83" s="3">
        <v>1</v>
      </c>
      <c r="K83" s="3">
        <v>1</v>
      </c>
      <c r="L83" s="3">
        <v>2</v>
      </c>
      <c r="M83" s="3">
        <v>4</v>
      </c>
      <c r="N83" s="3">
        <v>8.8888888888888893</v>
      </c>
      <c r="O83" s="3">
        <v>2</v>
      </c>
      <c r="P83" s="3">
        <v>1</v>
      </c>
      <c r="Q83" s="3">
        <v>3</v>
      </c>
      <c r="R83" s="3">
        <v>10</v>
      </c>
      <c r="S83" s="3">
        <v>1</v>
      </c>
      <c r="T83" s="3">
        <v>-2</v>
      </c>
      <c r="U83" s="3">
        <v>-1</v>
      </c>
      <c r="V83" s="3">
        <v>-10</v>
      </c>
      <c r="W83" s="3">
        <v>110</v>
      </c>
      <c r="X83" s="3">
        <v>8.4615384615384617</v>
      </c>
      <c r="Y83" s="3">
        <v>-63.043478260869556</v>
      </c>
      <c r="Z83" s="3">
        <f t="shared" si="2"/>
        <v>17.350427350427353</v>
      </c>
      <c r="AA83" s="3" t="str">
        <f>LOOKUP(Y83,{-300;-200;0;100},{"Bajo";"Medio";"Alto";"Muy alto"})</f>
        <v>Medio</v>
      </c>
    </row>
    <row r="84" spans="1:27" x14ac:dyDescent="0.25">
      <c r="A84" s="3" t="s">
        <v>10</v>
      </c>
      <c r="B84" s="3" t="s">
        <v>11</v>
      </c>
      <c r="C84" s="3" t="s">
        <v>12</v>
      </c>
      <c r="D84" s="3">
        <v>601</v>
      </c>
      <c r="E84" s="3">
        <v>670</v>
      </c>
      <c r="F84" s="3">
        <v>1399</v>
      </c>
      <c r="G84" s="3">
        <v>729</v>
      </c>
      <c r="H84" s="3">
        <v>9.0019655012187805</v>
      </c>
      <c r="I84" s="3">
        <v>4.5753706408750014</v>
      </c>
      <c r="J84" s="3" t="s">
        <v>296</v>
      </c>
      <c r="K84" s="3" t="s">
        <v>296</v>
      </c>
      <c r="L84" s="3" t="s">
        <v>296</v>
      </c>
      <c r="M84" s="3">
        <v>0</v>
      </c>
      <c r="N84" s="3">
        <v>0</v>
      </c>
      <c r="O84" s="3" t="s">
        <v>296</v>
      </c>
      <c r="P84" s="3" t="s">
        <v>296</v>
      </c>
      <c r="Q84" s="3">
        <v>0</v>
      </c>
      <c r="R84" s="3">
        <v>0</v>
      </c>
      <c r="S84" s="3" t="s">
        <v>296</v>
      </c>
      <c r="T84" s="3" t="s">
        <v>296</v>
      </c>
      <c r="U84" s="3">
        <v>0</v>
      </c>
      <c r="V84" s="3">
        <v>0</v>
      </c>
      <c r="W84" s="3">
        <v>170</v>
      </c>
      <c r="X84" s="3">
        <v>13.076923076923077</v>
      </c>
      <c r="Y84" s="3">
        <v>-64.140321893862563</v>
      </c>
      <c r="Z84" s="3">
        <f t="shared" si="2"/>
        <v>17.652293717798077</v>
      </c>
      <c r="AA84" s="3" t="str">
        <f>LOOKUP(Y84,{-300;-200;0;100},{"Bajo";"Medio";"Alto";"Muy alto"})</f>
        <v>Medio</v>
      </c>
    </row>
    <row r="85" spans="1:27" x14ac:dyDescent="0.25">
      <c r="A85" s="3" t="s">
        <v>130</v>
      </c>
      <c r="B85" s="3" t="s">
        <v>131</v>
      </c>
      <c r="C85" s="3" t="s">
        <v>132</v>
      </c>
      <c r="D85" s="3">
        <v>107</v>
      </c>
      <c r="E85" s="3">
        <v>55</v>
      </c>
      <c r="F85" s="3">
        <v>114</v>
      </c>
      <c r="G85" s="3">
        <v>59</v>
      </c>
      <c r="H85" s="3" t="s">
        <v>406</v>
      </c>
      <c r="I85" s="3">
        <v>0</v>
      </c>
      <c r="J85" s="3" t="s">
        <v>296</v>
      </c>
      <c r="K85" s="3" t="s">
        <v>296</v>
      </c>
      <c r="L85" s="3" t="s">
        <v>296</v>
      </c>
      <c r="M85" s="3">
        <v>0</v>
      </c>
      <c r="N85" s="3">
        <v>0</v>
      </c>
      <c r="O85" s="3" t="s">
        <v>296</v>
      </c>
      <c r="P85" s="3" t="s">
        <v>296</v>
      </c>
      <c r="Q85" s="3">
        <v>0</v>
      </c>
      <c r="R85" s="3">
        <v>0</v>
      </c>
      <c r="S85" s="3" t="s">
        <v>296</v>
      </c>
      <c r="T85" s="3" t="s">
        <v>296</v>
      </c>
      <c r="U85" s="3">
        <v>0</v>
      </c>
      <c r="V85" s="3">
        <v>0</v>
      </c>
      <c r="W85" s="3">
        <v>230</v>
      </c>
      <c r="X85" s="3">
        <v>17.692307692307693</v>
      </c>
      <c r="Y85" s="3">
        <v>-64.285714285714278</v>
      </c>
      <c r="Z85" s="3">
        <f t="shared" si="2"/>
        <v>17.692307692307693</v>
      </c>
      <c r="AA85" s="3" t="str">
        <f>LOOKUP(Y85,{-300;-200;0;100},{"Bajo";"Medio";"Alto";"Muy alto"})</f>
        <v>Medio</v>
      </c>
    </row>
    <row r="86" spans="1:27" x14ac:dyDescent="0.25">
      <c r="A86" s="3" t="s">
        <v>22</v>
      </c>
      <c r="B86" s="3" t="s">
        <v>23</v>
      </c>
      <c r="C86" s="3" t="s">
        <v>24</v>
      </c>
      <c r="D86" s="3">
        <v>319</v>
      </c>
      <c r="E86" s="3">
        <v>512</v>
      </c>
      <c r="F86" s="3">
        <v>868</v>
      </c>
      <c r="G86" s="3">
        <v>356</v>
      </c>
      <c r="H86" s="3">
        <v>16.65129682997118</v>
      </c>
      <c r="I86" s="3">
        <v>8.4632466807421416</v>
      </c>
      <c r="J86" s="3" t="s">
        <v>296</v>
      </c>
      <c r="K86" s="3" t="s">
        <v>296</v>
      </c>
      <c r="L86" s="3" t="s">
        <v>296</v>
      </c>
      <c r="M86" s="3">
        <v>0</v>
      </c>
      <c r="N86" s="3">
        <v>0</v>
      </c>
      <c r="O86" s="3" t="s">
        <v>296</v>
      </c>
      <c r="P86" s="3" t="s">
        <v>296</v>
      </c>
      <c r="Q86" s="3">
        <v>0</v>
      </c>
      <c r="R86" s="3">
        <v>0</v>
      </c>
      <c r="S86" s="3" t="s">
        <v>296</v>
      </c>
      <c r="T86" s="3" t="s">
        <v>296</v>
      </c>
      <c r="U86" s="3">
        <v>0</v>
      </c>
      <c r="V86" s="3">
        <v>0</v>
      </c>
      <c r="W86" s="3">
        <v>120</v>
      </c>
      <c r="X86" s="3">
        <v>9.2307692307692317</v>
      </c>
      <c r="Y86" s="3">
        <v>-64.291921169156225</v>
      </c>
      <c r="Z86" s="3">
        <f t="shared" si="2"/>
        <v>17.694015911511372</v>
      </c>
      <c r="AA86" s="3" t="str">
        <f>LOOKUP(Y86,{-300;-200;0;100},{"Bajo";"Medio";"Alto";"Muy alto"})</f>
        <v>Medio</v>
      </c>
    </row>
    <row r="87" spans="1:27" x14ac:dyDescent="0.25">
      <c r="A87" s="3" t="s">
        <v>10</v>
      </c>
      <c r="B87" s="3" t="s">
        <v>165</v>
      </c>
      <c r="C87" s="3" t="s">
        <v>166</v>
      </c>
      <c r="D87" s="3">
        <v>610</v>
      </c>
      <c r="E87" s="3">
        <v>166</v>
      </c>
      <c r="F87" s="3">
        <v>246</v>
      </c>
      <c r="G87" s="3">
        <v>80</v>
      </c>
      <c r="H87" s="3">
        <v>7.9352813133081082</v>
      </c>
      <c r="I87" s="3">
        <v>4.0332139845546324</v>
      </c>
      <c r="J87" s="3" t="s">
        <v>296</v>
      </c>
      <c r="K87" s="3" t="s">
        <v>296</v>
      </c>
      <c r="L87" s="3" t="s">
        <v>296</v>
      </c>
      <c r="M87" s="3">
        <v>0</v>
      </c>
      <c r="N87" s="3">
        <v>0</v>
      </c>
      <c r="O87" s="3" t="s">
        <v>296</v>
      </c>
      <c r="P87" s="3" t="s">
        <v>296</v>
      </c>
      <c r="Q87" s="3">
        <v>0</v>
      </c>
      <c r="R87" s="3">
        <v>0</v>
      </c>
      <c r="S87" s="3" t="s">
        <v>296</v>
      </c>
      <c r="T87" s="3" t="s">
        <v>296</v>
      </c>
      <c r="U87" s="3">
        <v>0</v>
      </c>
      <c r="V87" s="3">
        <v>0</v>
      </c>
      <c r="W87" s="3">
        <v>180</v>
      </c>
      <c r="X87" s="3">
        <v>13.846153846153847</v>
      </c>
      <c r="Y87" s="3">
        <v>-64.965404850710911</v>
      </c>
      <c r="Z87" s="3">
        <f t="shared" si="2"/>
        <v>17.879367830708478</v>
      </c>
      <c r="AA87" s="3" t="str">
        <f>LOOKUP(Y87,{-300;-200;0;100},{"Bajo";"Medio";"Alto";"Muy alto"})</f>
        <v>Medio</v>
      </c>
    </row>
    <row r="88" spans="1:27" x14ac:dyDescent="0.25">
      <c r="A88" s="3" t="s">
        <v>72</v>
      </c>
      <c r="B88" s="3" t="s">
        <v>113</v>
      </c>
      <c r="C88" s="3" t="s">
        <v>141</v>
      </c>
      <c r="D88" s="3">
        <v>615</v>
      </c>
      <c r="E88" s="3">
        <v>156</v>
      </c>
      <c r="F88" s="3">
        <v>214</v>
      </c>
      <c r="G88" s="3">
        <v>58</v>
      </c>
      <c r="H88" s="3">
        <v>6.7263939809983864</v>
      </c>
      <c r="I88" s="3">
        <v>3.418780658007587</v>
      </c>
      <c r="J88" s="3" t="s">
        <v>296</v>
      </c>
      <c r="K88" s="3" t="s">
        <v>296</v>
      </c>
      <c r="L88" s="3" t="s">
        <v>296</v>
      </c>
      <c r="M88" s="3">
        <v>0</v>
      </c>
      <c r="N88" s="3">
        <v>0</v>
      </c>
      <c r="O88" s="3" t="s">
        <v>296</v>
      </c>
      <c r="P88" s="3" t="s">
        <v>296</v>
      </c>
      <c r="Q88" s="3">
        <v>0</v>
      </c>
      <c r="R88" s="3">
        <v>0</v>
      </c>
      <c r="S88" s="3" t="s">
        <v>296</v>
      </c>
      <c r="T88" s="3" t="s">
        <v>296</v>
      </c>
      <c r="U88" s="3">
        <v>0</v>
      </c>
      <c r="V88" s="3">
        <v>0</v>
      </c>
      <c r="W88" s="3">
        <v>190</v>
      </c>
      <c r="X88" s="3">
        <v>14.615384615384615</v>
      </c>
      <c r="Y88" s="3">
        <v>-65.527867608288418</v>
      </c>
      <c r="Z88" s="3">
        <f t="shared" si="2"/>
        <v>18.034165273392201</v>
      </c>
      <c r="AA88" s="3" t="str">
        <f>LOOKUP(Y88,{-300;-200;0;100},{"Bajo";"Medio";"Alto";"Muy alto"})</f>
        <v>Medio</v>
      </c>
    </row>
    <row r="89" spans="1:27" x14ac:dyDescent="0.25">
      <c r="A89" s="3" t="s">
        <v>41</v>
      </c>
      <c r="B89" s="3" t="s">
        <v>41</v>
      </c>
      <c r="C89" s="3" t="s">
        <v>42</v>
      </c>
      <c r="D89" s="3">
        <v>129</v>
      </c>
      <c r="E89" s="3">
        <v>1275</v>
      </c>
      <c r="F89" s="3">
        <v>2153</v>
      </c>
      <c r="G89" s="3">
        <v>878</v>
      </c>
      <c r="H89" s="3" t="s">
        <v>406</v>
      </c>
      <c r="I89" s="3">
        <v>0</v>
      </c>
      <c r="J89" s="3" t="s">
        <v>296</v>
      </c>
      <c r="K89" s="3" t="s">
        <v>296</v>
      </c>
      <c r="L89" s="3" t="s">
        <v>296</v>
      </c>
      <c r="M89" s="3">
        <v>0</v>
      </c>
      <c r="N89" s="3">
        <v>0</v>
      </c>
      <c r="O89" s="3" t="s">
        <v>296</v>
      </c>
      <c r="P89" s="3" t="s">
        <v>296</v>
      </c>
      <c r="Q89" s="3">
        <v>0</v>
      </c>
      <c r="R89" s="3">
        <v>0</v>
      </c>
      <c r="S89" s="3" t="s">
        <v>296</v>
      </c>
      <c r="T89" s="3" t="s">
        <v>296</v>
      </c>
      <c r="U89" s="3">
        <v>0</v>
      </c>
      <c r="V89" s="3">
        <v>0</v>
      </c>
      <c r="W89" s="3">
        <v>240</v>
      </c>
      <c r="X89" s="3">
        <v>18.461538461538463</v>
      </c>
      <c r="Y89" s="3">
        <v>-67.0807453416149</v>
      </c>
      <c r="Z89" s="3">
        <f t="shared" si="2"/>
        <v>18.461538461538463</v>
      </c>
      <c r="AA89" s="3" t="str">
        <f>LOOKUP(Y89,{-300;-200;0;100},{"Bajo";"Medio";"Alto";"Muy alto"})</f>
        <v>Medio</v>
      </c>
    </row>
    <row r="90" spans="1:27" x14ac:dyDescent="0.25">
      <c r="A90" s="3" t="s">
        <v>41</v>
      </c>
      <c r="B90" s="3" t="s">
        <v>41</v>
      </c>
      <c r="C90" s="3" t="s">
        <v>43</v>
      </c>
      <c r="D90" s="3">
        <v>114</v>
      </c>
      <c r="E90" s="3">
        <v>3081</v>
      </c>
      <c r="F90" s="3">
        <v>4983</v>
      </c>
      <c r="G90" s="3">
        <v>1902</v>
      </c>
      <c r="H90" s="3" t="s">
        <v>406</v>
      </c>
      <c r="I90" s="3">
        <v>0</v>
      </c>
      <c r="J90" s="3" t="s">
        <v>296</v>
      </c>
      <c r="K90" s="3" t="s">
        <v>296</v>
      </c>
      <c r="L90" s="3" t="s">
        <v>296</v>
      </c>
      <c r="M90" s="3">
        <v>0</v>
      </c>
      <c r="N90" s="3">
        <v>0</v>
      </c>
      <c r="O90" s="3" t="s">
        <v>296</v>
      </c>
      <c r="P90" s="3" t="s">
        <v>296</v>
      </c>
      <c r="Q90" s="3">
        <v>0</v>
      </c>
      <c r="R90" s="3">
        <v>0</v>
      </c>
      <c r="S90" s="3" t="s">
        <v>296</v>
      </c>
      <c r="T90" s="3" t="s">
        <v>296</v>
      </c>
      <c r="U90" s="3">
        <v>0</v>
      </c>
      <c r="V90" s="3">
        <v>0</v>
      </c>
      <c r="W90" s="3">
        <v>240</v>
      </c>
      <c r="X90" s="3">
        <v>18.461538461538463</v>
      </c>
      <c r="Y90" s="3">
        <v>-67.0807453416149</v>
      </c>
      <c r="Z90" s="3">
        <f t="shared" si="2"/>
        <v>18.461538461538463</v>
      </c>
      <c r="AA90" s="3" t="str">
        <f>LOOKUP(Y90,{-300;-200;0;100},{"Bajo";"Medio";"Alto";"Muy alto"})</f>
        <v>Medio</v>
      </c>
    </row>
    <row r="91" spans="1:27" x14ac:dyDescent="0.25">
      <c r="A91" s="3" t="s">
        <v>115</v>
      </c>
      <c r="B91" s="3" t="s">
        <v>133</v>
      </c>
      <c r="C91" s="3" t="s">
        <v>134</v>
      </c>
      <c r="D91" s="3">
        <v>206</v>
      </c>
      <c r="E91" s="3">
        <v>64</v>
      </c>
      <c r="F91" s="3">
        <v>120</v>
      </c>
      <c r="G91" s="3">
        <v>56</v>
      </c>
      <c r="H91" s="3">
        <v>4.6081520990434655</v>
      </c>
      <c r="I91" s="3">
        <v>2.3421555903314015</v>
      </c>
      <c r="J91" s="3" t="s">
        <v>296</v>
      </c>
      <c r="K91" s="3" t="s">
        <v>296</v>
      </c>
      <c r="L91" s="3" t="s">
        <v>296</v>
      </c>
      <c r="M91" s="3">
        <v>0</v>
      </c>
      <c r="N91" s="3">
        <v>0</v>
      </c>
      <c r="O91" s="3" t="s">
        <v>296</v>
      </c>
      <c r="P91" s="3" t="s">
        <v>296</v>
      </c>
      <c r="Q91" s="3">
        <v>0</v>
      </c>
      <c r="R91" s="3">
        <v>0</v>
      </c>
      <c r="S91" s="3" t="s">
        <v>296</v>
      </c>
      <c r="T91" s="3" t="s">
        <v>296</v>
      </c>
      <c r="U91" s="3">
        <v>0</v>
      </c>
      <c r="V91" s="3">
        <v>0</v>
      </c>
      <c r="W91" s="3">
        <v>210</v>
      </c>
      <c r="X91" s="3">
        <v>16.153846153846153</v>
      </c>
      <c r="Y91" s="3">
        <v>-67.205969070458806</v>
      </c>
      <c r="Z91" s="3">
        <f t="shared" si="2"/>
        <v>18.496001744177555</v>
      </c>
      <c r="AA91" s="3" t="str">
        <f>LOOKUP(Y91,{-300;-200;0;100},{"Bajo";"Medio";"Alto";"Muy alto"})</f>
        <v>Medio</v>
      </c>
    </row>
    <row r="92" spans="1:27" x14ac:dyDescent="0.25">
      <c r="A92" s="3" t="s">
        <v>244</v>
      </c>
      <c r="B92" s="3" t="s">
        <v>245</v>
      </c>
      <c r="C92" s="3" t="s">
        <v>246</v>
      </c>
      <c r="D92" s="3">
        <v>318</v>
      </c>
      <c r="E92" s="3">
        <v>136</v>
      </c>
      <c r="F92" s="3">
        <v>234</v>
      </c>
      <c r="G92" s="3">
        <v>98</v>
      </c>
      <c r="H92" s="3">
        <v>0.92385786802030456</v>
      </c>
      <c r="I92" s="3">
        <v>0.46956324872708954</v>
      </c>
      <c r="J92" s="3">
        <v>2</v>
      </c>
      <c r="K92" s="3">
        <v>1</v>
      </c>
      <c r="L92" s="3">
        <v>3</v>
      </c>
      <c r="M92" s="3">
        <v>6</v>
      </c>
      <c r="N92" s="3">
        <v>13.333333333333332</v>
      </c>
      <c r="O92" s="3">
        <v>2</v>
      </c>
      <c r="P92" s="3">
        <v>-1</v>
      </c>
      <c r="Q92" s="3">
        <v>1</v>
      </c>
      <c r="R92" s="3">
        <v>3.333333333333333</v>
      </c>
      <c r="S92" s="3">
        <v>1</v>
      </c>
      <c r="T92" s="3">
        <v>-2</v>
      </c>
      <c r="U92" s="3">
        <v>-1</v>
      </c>
      <c r="V92" s="3">
        <v>-10</v>
      </c>
      <c r="W92" s="3">
        <v>150</v>
      </c>
      <c r="X92" s="3">
        <v>11.538461538461537</v>
      </c>
      <c r="Y92" s="3">
        <v>-67.855245344753683</v>
      </c>
      <c r="Z92" s="3">
        <f t="shared" si="2"/>
        <v>18.674691453855289</v>
      </c>
      <c r="AA92" s="3" t="str">
        <f>LOOKUP(Y92,{-300;-200;0;100},{"Bajo";"Medio";"Alto";"Muy alto"})</f>
        <v>Medio</v>
      </c>
    </row>
    <row r="93" spans="1:27" x14ac:dyDescent="0.25">
      <c r="A93" s="3" t="s">
        <v>78</v>
      </c>
      <c r="B93" s="3" t="s">
        <v>109</v>
      </c>
      <c r="C93" s="3" t="s">
        <v>110</v>
      </c>
      <c r="D93" s="3">
        <v>119</v>
      </c>
      <c r="E93" s="3">
        <v>153</v>
      </c>
      <c r="F93" s="3">
        <v>259</v>
      </c>
      <c r="G93" s="3">
        <v>106</v>
      </c>
      <c r="H93" s="3">
        <v>1.9741392074361046</v>
      </c>
      <c r="I93" s="3">
        <v>1.0033829355911768</v>
      </c>
      <c r="J93" s="3" t="s">
        <v>296</v>
      </c>
      <c r="K93" s="3" t="s">
        <v>296</v>
      </c>
      <c r="L93" s="3" t="s">
        <v>296</v>
      </c>
      <c r="M93" s="3">
        <v>0</v>
      </c>
      <c r="N93" s="3">
        <v>0</v>
      </c>
      <c r="O93" s="3" t="s">
        <v>296</v>
      </c>
      <c r="P93" s="3" t="s">
        <v>296</v>
      </c>
      <c r="Q93" s="3">
        <v>0</v>
      </c>
      <c r="R93" s="3">
        <v>0</v>
      </c>
      <c r="S93" s="3" t="s">
        <v>296</v>
      </c>
      <c r="T93" s="3" t="s">
        <v>296</v>
      </c>
      <c r="U93" s="3">
        <v>0</v>
      </c>
      <c r="V93" s="3">
        <v>0</v>
      </c>
      <c r="W93" s="3">
        <v>230</v>
      </c>
      <c r="X93" s="3">
        <v>17.692307692307693</v>
      </c>
      <c r="Y93" s="3">
        <v>-67.931546691433766</v>
      </c>
      <c r="Z93" s="3">
        <f t="shared" si="2"/>
        <v>18.69569062789887</v>
      </c>
      <c r="AA93" s="3" t="str">
        <f>LOOKUP(Y93,{-300;-200;0;100},{"Bajo";"Medio";"Alto";"Muy alto"})</f>
        <v>Medio</v>
      </c>
    </row>
    <row r="94" spans="1:27" x14ac:dyDescent="0.25">
      <c r="A94" s="3" t="s">
        <v>96</v>
      </c>
      <c r="B94" s="3" t="s">
        <v>142</v>
      </c>
      <c r="C94" s="3" t="s">
        <v>143</v>
      </c>
      <c r="D94" s="3">
        <v>144</v>
      </c>
      <c r="E94" s="3">
        <v>168</v>
      </c>
      <c r="F94" s="3">
        <v>285</v>
      </c>
      <c r="G94" s="3">
        <v>117</v>
      </c>
      <c r="H94" s="3">
        <v>8.101588116416865</v>
      </c>
      <c r="I94" s="3">
        <v>4.1177416651171237</v>
      </c>
      <c r="J94" s="3" t="s">
        <v>296</v>
      </c>
      <c r="K94" s="3" t="s">
        <v>296</v>
      </c>
      <c r="L94" s="3" t="s">
        <v>296</v>
      </c>
      <c r="M94" s="3">
        <v>0</v>
      </c>
      <c r="N94" s="3">
        <v>0</v>
      </c>
      <c r="O94" s="3" t="s">
        <v>296</v>
      </c>
      <c r="P94" s="3" t="s">
        <v>296</v>
      </c>
      <c r="Q94" s="3">
        <v>0</v>
      </c>
      <c r="R94" s="3">
        <v>0</v>
      </c>
      <c r="S94" s="3" t="s">
        <v>296</v>
      </c>
      <c r="T94" s="3" t="s">
        <v>296</v>
      </c>
      <c r="U94" s="3">
        <v>0</v>
      </c>
      <c r="V94" s="3">
        <v>0</v>
      </c>
      <c r="W94" s="3">
        <v>190</v>
      </c>
      <c r="X94" s="3">
        <v>14.615384615384615</v>
      </c>
      <c r="Y94" s="3">
        <v>-68.067570646543572</v>
      </c>
      <c r="Z94" s="3">
        <f t="shared" si="2"/>
        <v>18.73312628050174</v>
      </c>
      <c r="AA94" s="3" t="str">
        <f>LOOKUP(Y94,{-300;-200;0;100},{"Bajo";"Medio";"Alto";"Muy alto"})</f>
        <v>Medio</v>
      </c>
    </row>
    <row r="95" spans="1:27" x14ac:dyDescent="0.25">
      <c r="A95" s="3" t="s">
        <v>78</v>
      </c>
      <c r="B95" s="3" t="s">
        <v>194</v>
      </c>
      <c r="C95" s="3" t="s">
        <v>195</v>
      </c>
      <c r="D95" s="3">
        <v>120</v>
      </c>
      <c r="E95" s="3">
        <v>58</v>
      </c>
      <c r="F95" s="3">
        <v>106</v>
      </c>
      <c r="G95" s="3">
        <v>48</v>
      </c>
      <c r="H95" s="3">
        <v>6.3041101350503155</v>
      </c>
      <c r="I95" s="3">
        <v>3.2041491855136077</v>
      </c>
      <c r="J95" s="3" t="s">
        <v>296</v>
      </c>
      <c r="K95" s="3" t="s">
        <v>296</v>
      </c>
      <c r="L95" s="3" t="s">
        <v>296</v>
      </c>
      <c r="M95" s="3">
        <v>0</v>
      </c>
      <c r="N95" s="3">
        <v>0</v>
      </c>
      <c r="O95" s="3" t="s">
        <v>296</v>
      </c>
      <c r="P95" s="3" t="s">
        <v>296</v>
      </c>
      <c r="Q95" s="3">
        <v>0</v>
      </c>
      <c r="R95" s="3">
        <v>0</v>
      </c>
      <c r="S95" s="3" t="s">
        <v>296</v>
      </c>
      <c r="T95" s="3" t="s">
        <v>296</v>
      </c>
      <c r="U95" s="3">
        <v>0</v>
      </c>
      <c r="V95" s="3">
        <v>0</v>
      </c>
      <c r="W95" s="3">
        <v>210</v>
      </c>
      <c r="X95" s="3">
        <v>16.153846153846153</v>
      </c>
      <c r="Y95" s="3">
        <v>-70.338057599537009</v>
      </c>
      <c r="Z95" s="3">
        <f t="shared" si="2"/>
        <v>19.357995339359761</v>
      </c>
      <c r="AA95" s="3" t="str">
        <f>LOOKUP(Y95,{-300;-200;0;100},{"Bajo";"Medio";"Alto";"Muy alto"})</f>
        <v>Medio</v>
      </c>
    </row>
    <row r="96" spans="1:27" x14ac:dyDescent="0.25">
      <c r="A96" s="3" t="s">
        <v>115</v>
      </c>
      <c r="B96" s="3" t="s">
        <v>116</v>
      </c>
      <c r="C96" s="3" t="s">
        <v>117</v>
      </c>
      <c r="D96" s="3">
        <v>209</v>
      </c>
      <c r="E96" s="3">
        <v>100</v>
      </c>
      <c r="F96" s="3">
        <v>181</v>
      </c>
      <c r="G96" s="3">
        <v>81</v>
      </c>
      <c r="H96" s="3">
        <v>8.9406200182741884</v>
      </c>
      <c r="I96" s="3">
        <v>4.5441909699934611</v>
      </c>
      <c r="J96" s="3">
        <v>2</v>
      </c>
      <c r="K96" s="3">
        <v>-1</v>
      </c>
      <c r="L96" s="3">
        <v>3</v>
      </c>
      <c r="M96" s="3">
        <v>4</v>
      </c>
      <c r="N96" s="3">
        <v>8.8888888888888893</v>
      </c>
      <c r="O96" s="3">
        <v>2</v>
      </c>
      <c r="P96" s="3">
        <v>1</v>
      </c>
      <c r="Q96" s="3">
        <v>3</v>
      </c>
      <c r="R96" s="3">
        <v>10</v>
      </c>
      <c r="S96" s="3">
        <v>1</v>
      </c>
      <c r="T96" s="3">
        <v>-2</v>
      </c>
      <c r="U96" s="3">
        <v>-1</v>
      </c>
      <c r="V96" s="3">
        <v>-10</v>
      </c>
      <c r="W96" s="3">
        <v>80</v>
      </c>
      <c r="X96" s="3">
        <v>6.1538461538461542</v>
      </c>
      <c r="Y96" s="3">
        <v>-71.169886443765051</v>
      </c>
      <c r="Z96" s="3">
        <f t="shared" si="2"/>
        <v>19.586926012728505</v>
      </c>
      <c r="AA96" s="3" t="str">
        <f>LOOKUP(Y96,{-300;-200;0;100},{"Bajo";"Medio";"Alto";"Muy alto"})</f>
        <v>Medio</v>
      </c>
    </row>
    <row r="97" spans="1:27" x14ac:dyDescent="0.25">
      <c r="A97" s="3" t="s">
        <v>7</v>
      </c>
      <c r="B97" s="3" t="s">
        <v>183</v>
      </c>
      <c r="C97" s="3" t="s">
        <v>184</v>
      </c>
      <c r="D97" s="3">
        <v>241</v>
      </c>
      <c r="E97" s="3">
        <v>120</v>
      </c>
      <c r="F97" s="3">
        <v>175</v>
      </c>
      <c r="G97" s="3">
        <v>55</v>
      </c>
      <c r="H97" s="3">
        <v>7.1859504132231411</v>
      </c>
      <c r="I97" s="3">
        <v>3.6523564262708321</v>
      </c>
      <c r="J97" s="3" t="s">
        <v>296</v>
      </c>
      <c r="K97" s="3" t="s">
        <v>296</v>
      </c>
      <c r="L97" s="3" t="s">
        <v>296</v>
      </c>
      <c r="M97" s="3">
        <v>0</v>
      </c>
      <c r="N97" s="3">
        <v>0</v>
      </c>
      <c r="O97" s="3" t="s">
        <v>296</v>
      </c>
      <c r="P97" s="3" t="s">
        <v>296</v>
      </c>
      <c r="Q97" s="3">
        <v>0</v>
      </c>
      <c r="R97" s="3">
        <v>0</v>
      </c>
      <c r="S97" s="3" t="s">
        <v>296</v>
      </c>
      <c r="T97" s="3" t="s">
        <v>296</v>
      </c>
      <c r="U97" s="3">
        <v>0</v>
      </c>
      <c r="V97" s="3">
        <v>0</v>
      </c>
      <c r="W97" s="3">
        <v>210</v>
      </c>
      <c r="X97" s="3">
        <v>16.153846153846153</v>
      </c>
      <c r="Y97" s="3">
        <v>-71.966636704151767</v>
      </c>
      <c r="Z97" s="3">
        <f t="shared" si="2"/>
        <v>19.806202580116985</v>
      </c>
      <c r="AA97" s="3" t="str">
        <f>LOOKUP(Y97,{-300;-200;0;100},{"Bajo";"Medio";"Alto";"Muy alto"})</f>
        <v>Medio</v>
      </c>
    </row>
    <row r="98" spans="1:27" x14ac:dyDescent="0.25">
      <c r="A98" s="3" t="s">
        <v>78</v>
      </c>
      <c r="B98" s="3" t="s">
        <v>126</v>
      </c>
      <c r="C98" s="3" t="s">
        <v>127</v>
      </c>
      <c r="D98" s="3">
        <v>124</v>
      </c>
      <c r="E98" s="3">
        <v>60</v>
      </c>
      <c r="F98" s="3">
        <v>124</v>
      </c>
      <c r="G98" s="3">
        <v>64</v>
      </c>
      <c r="H98" s="3">
        <v>2.6724137931034484</v>
      </c>
      <c r="I98" s="3">
        <v>1.3582904319706024</v>
      </c>
      <c r="J98" s="3" t="s">
        <v>296</v>
      </c>
      <c r="K98" s="3" t="s">
        <v>296</v>
      </c>
      <c r="L98" s="3" t="s">
        <v>296</v>
      </c>
      <c r="M98" s="3">
        <v>0</v>
      </c>
      <c r="N98" s="3">
        <v>0</v>
      </c>
      <c r="O98" s="3" t="s">
        <v>296</v>
      </c>
      <c r="P98" s="3" t="s">
        <v>296</v>
      </c>
      <c r="Q98" s="3">
        <v>0</v>
      </c>
      <c r="R98" s="3">
        <v>0</v>
      </c>
      <c r="S98" s="3" t="s">
        <v>296</v>
      </c>
      <c r="T98" s="3" t="s">
        <v>296</v>
      </c>
      <c r="U98" s="3">
        <v>0</v>
      </c>
      <c r="V98" s="3">
        <v>0</v>
      </c>
      <c r="W98" s="3">
        <v>240</v>
      </c>
      <c r="X98" s="3">
        <v>18.461538461538463</v>
      </c>
      <c r="Y98" s="3">
        <v>-72.01614846399255</v>
      </c>
      <c r="Z98" s="3">
        <f t="shared" ref="Z98:Z133" si="3">+X98+V98+R98+N98+I98</f>
        <v>19.819828893509065</v>
      </c>
      <c r="AA98" s="3" t="str">
        <f>LOOKUP(Y98,{-300;-200;0;100},{"Bajo";"Medio";"Alto";"Muy alto"})</f>
        <v>Medio</v>
      </c>
    </row>
    <row r="99" spans="1:27" x14ac:dyDescent="0.25">
      <c r="A99" s="3" t="s">
        <v>35</v>
      </c>
      <c r="B99" s="3" t="s">
        <v>36</v>
      </c>
      <c r="C99" s="3" t="s">
        <v>243</v>
      </c>
      <c r="D99" s="3">
        <v>420</v>
      </c>
      <c r="E99" s="3">
        <v>247</v>
      </c>
      <c r="F99" s="3">
        <v>442</v>
      </c>
      <c r="G99" s="3">
        <v>195</v>
      </c>
      <c r="H99" s="3">
        <v>9.3560481663929949</v>
      </c>
      <c r="I99" s="3">
        <v>4.7553379414008177</v>
      </c>
      <c r="J99" s="3">
        <v>2</v>
      </c>
      <c r="K99" s="3">
        <v>1</v>
      </c>
      <c r="L99" s="3">
        <v>3</v>
      </c>
      <c r="M99" s="3">
        <v>6</v>
      </c>
      <c r="N99" s="3">
        <v>13.333333333333332</v>
      </c>
      <c r="O99" s="3">
        <v>2</v>
      </c>
      <c r="P99" s="3">
        <v>-1</v>
      </c>
      <c r="Q99" s="3">
        <v>1</v>
      </c>
      <c r="R99" s="3">
        <v>3.333333333333333</v>
      </c>
      <c r="S99" s="3">
        <v>1</v>
      </c>
      <c r="T99" s="3">
        <v>-2</v>
      </c>
      <c r="U99" s="3">
        <v>-1</v>
      </c>
      <c r="V99" s="3">
        <v>-10</v>
      </c>
      <c r="W99" s="3">
        <v>110</v>
      </c>
      <c r="X99" s="3">
        <v>8.4615384615384617</v>
      </c>
      <c r="Y99" s="3">
        <v>-72.247656495152029</v>
      </c>
      <c r="Z99" s="3">
        <f t="shared" si="3"/>
        <v>19.883543069605945</v>
      </c>
      <c r="AA99" s="3" t="str">
        <f>LOOKUP(Y99,{-300;-200;0;100},{"Bajo";"Medio";"Alto";"Muy alto"})</f>
        <v>Medio</v>
      </c>
    </row>
    <row r="100" spans="1:27" x14ac:dyDescent="0.25">
      <c r="A100" s="3" t="s">
        <v>130</v>
      </c>
      <c r="B100" s="3" t="s">
        <v>157</v>
      </c>
      <c r="C100" s="3" t="s">
        <v>158</v>
      </c>
      <c r="D100" s="3">
        <v>105</v>
      </c>
      <c r="E100" s="3">
        <v>306</v>
      </c>
      <c r="F100" s="3">
        <v>411</v>
      </c>
      <c r="G100" s="3">
        <v>105</v>
      </c>
      <c r="H100" s="3">
        <v>3.3972786485185953</v>
      </c>
      <c r="I100" s="3">
        <v>1.7267127923561802</v>
      </c>
      <c r="J100" s="3" t="s">
        <v>296</v>
      </c>
      <c r="K100" s="3" t="s">
        <v>296</v>
      </c>
      <c r="L100" s="3" t="s">
        <v>296</v>
      </c>
      <c r="M100" s="3">
        <v>0</v>
      </c>
      <c r="N100" s="3">
        <v>0</v>
      </c>
      <c r="O100" s="3" t="s">
        <v>296</v>
      </c>
      <c r="P100" s="3" t="s">
        <v>296</v>
      </c>
      <c r="Q100" s="3">
        <v>0</v>
      </c>
      <c r="R100" s="3">
        <v>0</v>
      </c>
      <c r="S100" s="3" t="s">
        <v>296</v>
      </c>
      <c r="T100" s="3" t="s">
        <v>296</v>
      </c>
      <c r="U100" s="3">
        <v>0</v>
      </c>
      <c r="V100" s="3">
        <v>0</v>
      </c>
      <c r="W100" s="3">
        <v>240</v>
      </c>
      <c r="X100" s="3">
        <v>18.461538461538463</v>
      </c>
      <c r="Y100" s="3">
        <v>-73.35482598464823</v>
      </c>
      <c r="Z100" s="3">
        <f t="shared" si="3"/>
        <v>20.188251253894645</v>
      </c>
      <c r="AA100" s="3" t="str">
        <f>LOOKUP(Y100,{-300;-200;0;100},{"Bajo";"Medio";"Alto";"Muy alto"})</f>
        <v>Medio</v>
      </c>
    </row>
    <row r="101" spans="1:27" x14ac:dyDescent="0.25">
      <c r="A101" s="3" t="s">
        <v>72</v>
      </c>
      <c r="B101" s="3" t="s">
        <v>113</v>
      </c>
      <c r="C101" s="3" t="s">
        <v>114</v>
      </c>
      <c r="D101" s="3">
        <v>613</v>
      </c>
      <c r="E101" s="3">
        <v>350</v>
      </c>
      <c r="F101" s="3">
        <v>471</v>
      </c>
      <c r="G101" s="3">
        <v>121</v>
      </c>
      <c r="H101" s="3">
        <v>11.010032385884735</v>
      </c>
      <c r="I101" s="3">
        <v>5.5959977770009974</v>
      </c>
      <c r="J101" s="3" t="s">
        <v>296</v>
      </c>
      <c r="K101" s="3" t="s">
        <v>296</v>
      </c>
      <c r="L101" s="3" t="s">
        <v>296</v>
      </c>
      <c r="M101" s="3">
        <v>0</v>
      </c>
      <c r="N101" s="3">
        <v>0</v>
      </c>
      <c r="O101" s="3" t="s">
        <v>296</v>
      </c>
      <c r="P101" s="3" t="s">
        <v>296</v>
      </c>
      <c r="Q101" s="3">
        <v>0</v>
      </c>
      <c r="R101" s="3">
        <v>0</v>
      </c>
      <c r="S101" s="3" t="s">
        <v>296</v>
      </c>
      <c r="T101" s="3" t="s">
        <v>296</v>
      </c>
      <c r="U101" s="3">
        <v>0</v>
      </c>
      <c r="V101" s="3">
        <v>0</v>
      </c>
      <c r="W101" s="3">
        <v>190</v>
      </c>
      <c r="X101" s="3">
        <v>14.615384615384615</v>
      </c>
      <c r="Y101" s="3">
        <v>-73.438873910221005</v>
      </c>
      <c r="Z101" s="3">
        <f t="shared" si="3"/>
        <v>20.211382392385612</v>
      </c>
      <c r="AA101" s="3" t="str">
        <f>LOOKUP(Y101,{-300;-200;0;100},{"Bajo";"Medio";"Alto";"Muy alto"})</f>
        <v>Medio</v>
      </c>
    </row>
    <row r="102" spans="1:27" x14ac:dyDescent="0.25">
      <c r="A102" s="3" t="s">
        <v>96</v>
      </c>
      <c r="B102" s="3" t="s">
        <v>258</v>
      </c>
      <c r="C102" s="3" t="s">
        <v>259</v>
      </c>
      <c r="D102" s="3">
        <v>623</v>
      </c>
      <c r="E102" s="3">
        <v>40</v>
      </c>
      <c r="F102" s="3">
        <v>72</v>
      </c>
      <c r="G102" s="3">
        <v>32</v>
      </c>
      <c r="H102" s="3">
        <v>11.546888018496217</v>
      </c>
      <c r="I102" s="3">
        <v>5.8688619086738401</v>
      </c>
      <c r="J102" s="3" t="s">
        <v>296</v>
      </c>
      <c r="K102" s="3" t="s">
        <v>296</v>
      </c>
      <c r="L102" s="3" t="s">
        <v>296</v>
      </c>
      <c r="M102" s="3">
        <v>0</v>
      </c>
      <c r="N102" s="3">
        <v>0</v>
      </c>
      <c r="O102" s="3" t="s">
        <v>296</v>
      </c>
      <c r="P102" s="3" t="s">
        <v>296</v>
      </c>
      <c r="Q102" s="3">
        <v>0</v>
      </c>
      <c r="R102" s="3">
        <v>0</v>
      </c>
      <c r="S102" s="3" t="s">
        <v>296</v>
      </c>
      <c r="T102" s="3" t="s">
        <v>296</v>
      </c>
      <c r="U102" s="3">
        <v>0</v>
      </c>
      <c r="V102" s="3">
        <v>0</v>
      </c>
      <c r="W102" s="3">
        <v>190</v>
      </c>
      <c r="X102" s="3">
        <v>14.615384615384615</v>
      </c>
      <c r="Y102" s="3">
        <v>-74.430336748908047</v>
      </c>
      <c r="Z102" s="3">
        <f t="shared" si="3"/>
        <v>20.484246524058456</v>
      </c>
      <c r="AA102" s="3" t="str">
        <f>LOOKUP(Y102,{-300;-200;0;100},{"Bajo";"Medio";"Alto";"Muy alto"})</f>
        <v>Medio</v>
      </c>
    </row>
    <row r="103" spans="1:27" x14ac:dyDescent="0.25">
      <c r="A103" s="3" t="s">
        <v>35</v>
      </c>
      <c r="B103" s="3" t="s">
        <v>237</v>
      </c>
      <c r="C103" s="3" t="s">
        <v>238</v>
      </c>
      <c r="D103" s="3">
        <v>417</v>
      </c>
      <c r="E103" s="3">
        <v>56</v>
      </c>
      <c r="F103" s="3">
        <v>78</v>
      </c>
      <c r="G103" s="3">
        <v>22</v>
      </c>
      <c r="H103" s="3">
        <v>11.800715738621918</v>
      </c>
      <c r="I103" s="3">
        <v>5.9978732782848576</v>
      </c>
      <c r="J103" s="3" t="s">
        <v>296</v>
      </c>
      <c r="K103" s="3" t="s">
        <v>296</v>
      </c>
      <c r="L103" s="3" t="s">
        <v>296</v>
      </c>
      <c r="M103" s="3">
        <v>0</v>
      </c>
      <c r="N103" s="3">
        <v>0</v>
      </c>
      <c r="O103" s="3" t="s">
        <v>296</v>
      </c>
      <c r="P103" s="3" t="s">
        <v>296</v>
      </c>
      <c r="Q103" s="3">
        <v>0</v>
      </c>
      <c r="R103" s="3">
        <v>0</v>
      </c>
      <c r="S103" s="3" t="s">
        <v>296</v>
      </c>
      <c r="T103" s="3" t="s">
        <v>296</v>
      </c>
      <c r="U103" s="3">
        <v>0</v>
      </c>
      <c r="V103" s="3">
        <v>0</v>
      </c>
      <c r="W103" s="3">
        <v>190</v>
      </c>
      <c r="X103" s="3">
        <v>14.615384615384615</v>
      </c>
      <c r="Y103" s="3">
        <v>-74.899104768923223</v>
      </c>
      <c r="Z103" s="3">
        <f t="shared" si="3"/>
        <v>20.613257893669473</v>
      </c>
      <c r="AA103" s="3" t="str">
        <f>LOOKUP(Y103,{-300;-200;0;100},{"Bajo";"Medio";"Alto";"Muy alto"})</f>
        <v>Medio</v>
      </c>
    </row>
    <row r="104" spans="1:27" x14ac:dyDescent="0.25">
      <c r="A104" s="3" t="s">
        <v>148</v>
      </c>
      <c r="B104" s="3" t="s">
        <v>149</v>
      </c>
      <c r="C104" s="3" t="s">
        <v>150</v>
      </c>
      <c r="D104" s="3">
        <v>302</v>
      </c>
      <c r="E104" s="3">
        <v>50</v>
      </c>
      <c r="F104" s="3">
        <v>62</v>
      </c>
      <c r="G104" s="3">
        <v>12</v>
      </c>
      <c r="H104" s="3">
        <v>4.4938053097345136</v>
      </c>
      <c r="I104" s="3">
        <v>2.2840372890991132</v>
      </c>
      <c r="J104" s="3" t="s">
        <v>296</v>
      </c>
      <c r="K104" s="3" t="s">
        <v>296</v>
      </c>
      <c r="L104" s="3" t="s">
        <v>296</v>
      </c>
      <c r="M104" s="3">
        <v>0</v>
      </c>
      <c r="N104" s="3">
        <v>0</v>
      </c>
      <c r="O104" s="3" t="s">
        <v>296</v>
      </c>
      <c r="P104" s="3" t="s">
        <v>296</v>
      </c>
      <c r="Q104" s="3">
        <v>0</v>
      </c>
      <c r="R104" s="3">
        <v>0</v>
      </c>
      <c r="S104" s="3" t="s">
        <v>296</v>
      </c>
      <c r="T104" s="3" t="s">
        <v>296</v>
      </c>
      <c r="U104" s="3">
        <v>0</v>
      </c>
      <c r="V104" s="3">
        <v>0</v>
      </c>
      <c r="W104" s="3">
        <v>240</v>
      </c>
      <c r="X104" s="3">
        <v>18.461538461538463</v>
      </c>
      <c r="Y104" s="3">
        <v>-75.379887044242111</v>
      </c>
      <c r="Z104" s="3">
        <f t="shared" si="3"/>
        <v>20.745575750637578</v>
      </c>
      <c r="AA104" s="3" t="str">
        <f>LOOKUP(Y104,{-300;-200;0;100},{"Bajo";"Medio";"Alto";"Muy alto"})</f>
        <v>Medio</v>
      </c>
    </row>
    <row r="105" spans="1:27" x14ac:dyDescent="0.25">
      <c r="A105" s="3" t="s">
        <v>130</v>
      </c>
      <c r="B105" s="3" t="s">
        <v>239</v>
      </c>
      <c r="C105" s="3" t="s">
        <v>240</v>
      </c>
      <c r="D105" s="3">
        <v>112</v>
      </c>
      <c r="E105" s="3">
        <v>395</v>
      </c>
      <c r="F105" s="3">
        <v>666</v>
      </c>
      <c r="G105" s="3">
        <v>271</v>
      </c>
      <c r="H105" s="3">
        <v>4.516665589952666</v>
      </c>
      <c r="I105" s="3">
        <v>2.2956563355104942</v>
      </c>
      <c r="J105" s="3" t="s">
        <v>296</v>
      </c>
      <c r="K105" s="3" t="s">
        <v>296</v>
      </c>
      <c r="L105" s="3" t="s">
        <v>296</v>
      </c>
      <c r="M105" s="3">
        <v>0</v>
      </c>
      <c r="N105" s="3">
        <v>0</v>
      </c>
      <c r="O105" s="3" t="s">
        <v>296</v>
      </c>
      <c r="P105" s="3" t="s">
        <v>296</v>
      </c>
      <c r="Q105" s="3">
        <v>0</v>
      </c>
      <c r="R105" s="3">
        <v>0</v>
      </c>
      <c r="S105" s="3" t="s">
        <v>296</v>
      </c>
      <c r="T105" s="3" t="s">
        <v>296</v>
      </c>
      <c r="U105" s="3">
        <v>0</v>
      </c>
      <c r="V105" s="3">
        <v>0</v>
      </c>
      <c r="W105" s="3">
        <v>240</v>
      </c>
      <c r="X105" s="3">
        <v>18.461538461538463</v>
      </c>
      <c r="Y105" s="3">
        <v>-75.422105318469804</v>
      </c>
      <c r="Z105" s="3">
        <f t="shared" si="3"/>
        <v>20.757194797048957</v>
      </c>
      <c r="AA105" s="3" t="str">
        <f>LOOKUP(Y105,{-300;-200;0;100},{"Bajo";"Medio";"Alto";"Muy alto"})</f>
        <v>Medio</v>
      </c>
    </row>
    <row r="106" spans="1:27" x14ac:dyDescent="0.25">
      <c r="A106" s="3" t="s">
        <v>115</v>
      </c>
      <c r="B106" s="3" t="s">
        <v>215</v>
      </c>
      <c r="C106" s="3" t="s">
        <v>216</v>
      </c>
      <c r="D106" s="3">
        <v>208</v>
      </c>
      <c r="E106" s="3">
        <v>100</v>
      </c>
      <c r="F106" s="3">
        <v>140</v>
      </c>
      <c r="G106" s="3">
        <v>40</v>
      </c>
      <c r="H106" s="3">
        <v>12.306227292468675</v>
      </c>
      <c r="I106" s="3">
        <v>6.254806358263937</v>
      </c>
      <c r="J106" s="3" t="s">
        <v>296</v>
      </c>
      <c r="K106" s="3" t="s">
        <v>296</v>
      </c>
      <c r="L106" s="3" t="s">
        <v>296</v>
      </c>
      <c r="M106" s="3">
        <v>0</v>
      </c>
      <c r="N106" s="3">
        <v>0</v>
      </c>
      <c r="O106" s="3" t="s">
        <v>296</v>
      </c>
      <c r="P106" s="3" t="s">
        <v>296</v>
      </c>
      <c r="Q106" s="3">
        <v>0</v>
      </c>
      <c r="R106" s="3">
        <v>0</v>
      </c>
      <c r="S106" s="3" t="s">
        <v>296</v>
      </c>
      <c r="T106" s="3" t="s">
        <v>296</v>
      </c>
      <c r="U106" s="3">
        <v>0</v>
      </c>
      <c r="V106" s="3">
        <v>0</v>
      </c>
      <c r="W106" s="3">
        <v>190</v>
      </c>
      <c r="X106" s="3">
        <v>14.615384615384615</v>
      </c>
      <c r="Y106" s="3">
        <v>-75.832681488101855</v>
      </c>
      <c r="Z106" s="3">
        <f t="shared" si="3"/>
        <v>20.870190973648551</v>
      </c>
      <c r="AA106" s="3" t="str">
        <f>LOOKUP(Y106,{-300;-200;0;100},{"Bajo";"Medio";"Alto";"Muy alto"})</f>
        <v>Medio</v>
      </c>
    </row>
    <row r="107" spans="1:27" x14ac:dyDescent="0.25">
      <c r="A107" s="3" t="s">
        <v>115</v>
      </c>
      <c r="B107" s="3" t="s">
        <v>116</v>
      </c>
      <c r="C107" s="3" t="s">
        <v>262</v>
      </c>
      <c r="D107" s="3">
        <v>235</v>
      </c>
      <c r="E107" s="3">
        <v>2524</v>
      </c>
      <c r="F107" s="3">
        <v>2581</v>
      </c>
      <c r="G107" s="3">
        <v>57</v>
      </c>
      <c r="H107" s="3">
        <v>13.94727668845316</v>
      </c>
      <c r="I107" s="3">
        <v>7.0888918949832789</v>
      </c>
      <c r="J107" s="3" t="s">
        <v>296</v>
      </c>
      <c r="K107" s="3" t="s">
        <v>296</v>
      </c>
      <c r="L107" s="3" t="s">
        <v>296</v>
      </c>
      <c r="M107" s="3">
        <v>0</v>
      </c>
      <c r="N107" s="3">
        <v>0</v>
      </c>
      <c r="O107" s="3" t="s">
        <v>296</v>
      </c>
      <c r="P107" s="3" t="s">
        <v>296</v>
      </c>
      <c r="Q107" s="3">
        <v>0</v>
      </c>
      <c r="R107" s="3">
        <v>0</v>
      </c>
      <c r="S107" s="3" t="s">
        <v>296</v>
      </c>
      <c r="T107" s="3" t="s">
        <v>296</v>
      </c>
      <c r="U107" s="3">
        <v>0</v>
      </c>
      <c r="V107" s="3">
        <v>0</v>
      </c>
      <c r="W107" s="3">
        <v>180</v>
      </c>
      <c r="X107" s="3">
        <v>13.846153846153847</v>
      </c>
      <c r="Y107" s="3">
        <v>-76.068333904131762</v>
      </c>
      <c r="Z107" s="3">
        <f t="shared" si="3"/>
        <v>20.935045741137124</v>
      </c>
      <c r="AA107" s="3" t="str">
        <f>LOOKUP(Y107,{-300;-200;0;100},{"Bajo";"Medio";"Alto";"Muy alto"})</f>
        <v>Medio</v>
      </c>
    </row>
    <row r="108" spans="1:27" x14ac:dyDescent="0.25">
      <c r="A108" s="3" t="s">
        <v>115</v>
      </c>
      <c r="B108" s="3" t="s">
        <v>231</v>
      </c>
      <c r="C108" s="3" t="s">
        <v>232</v>
      </c>
      <c r="D108" s="3">
        <v>207</v>
      </c>
      <c r="E108" s="3">
        <v>230</v>
      </c>
      <c r="F108" s="3">
        <v>500</v>
      </c>
      <c r="G108" s="3">
        <v>270</v>
      </c>
      <c r="H108" s="3">
        <v>6.3855000000000004</v>
      </c>
      <c r="I108" s="3">
        <v>3.2455166844787122</v>
      </c>
      <c r="J108" s="3" t="s">
        <v>296</v>
      </c>
      <c r="K108" s="3" t="s">
        <v>296</v>
      </c>
      <c r="L108" s="3" t="s">
        <v>296</v>
      </c>
      <c r="M108" s="3">
        <v>0</v>
      </c>
      <c r="N108" s="3">
        <v>0</v>
      </c>
      <c r="O108" s="3" t="s">
        <v>296</v>
      </c>
      <c r="P108" s="3" t="s">
        <v>296</v>
      </c>
      <c r="Q108" s="3">
        <v>0</v>
      </c>
      <c r="R108" s="3">
        <v>0</v>
      </c>
      <c r="S108" s="3" t="s">
        <v>296</v>
      </c>
      <c r="T108" s="3" t="s">
        <v>296</v>
      </c>
      <c r="U108" s="3">
        <v>0</v>
      </c>
      <c r="V108" s="3">
        <v>0</v>
      </c>
      <c r="W108" s="3">
        <v>230</v>
      </c>
      <c r="X108" s="3">
        <v>17.692307692307693</v>
      </c>
      <c r="Y108" s="3">
        <v>-76.078430188944381</v>
      </c>
      <c r="Z108" s="3">
        <f t="shared" si="3"/>
        <v>20.937824376786406</v>
      </c>
      <c r="AA108" s="3" t="str">
        <f>LOOKUP(Y108,{-300;-200;0;100},{"Bajo";"Medio";"Alto";"Muy alto"})</f>
        <v>Medio</v>
      </c>
    </row>
    <row r="109" spans="1:27" x14ac:dyDescent="0.25">
      <c r="A109" s="3" t="s">
        <v>7</v>
      </c>
      <c r="B109" s="3" t="s">
        <v>99</v>
      </c>
      <c r="C109" s="3" t="s">
        <v>100</v>
      </c>
      <c r="D109" s="3">
        <v>238</v>
      </c>
      <c r="E109" s="3">
        <v>428</v>
      </c>
      <c r="F109" s="3">
        <v>564</v>
      </c>
      <c r="G109" s="3">
        <v>136</v>
      </c>
      <c r="H109" s="3">
        <v>12.750467289719627</v>
      </c>
      <c r="I109" s="3">
        <v>6.4805973414274698</v>
      </c>
      <c r="J109" s="3" t="s">
        <v>296</v>
      </c>
      <c r="K109" s="3" t="s">
        <v>296</v>
      </c>
      <c r="L109" s="3" t="s">
        <v>296</v>
      </c>
      <c r="M109" s="3">
        <v>0</v>
      </c>
      <c r="N109" s="3">
        <v>0</v>
      </c>
      <c r="O109" s="3" t="s">
        <v>296</v>
      </c>
      <c r="P109" s="3" t="s">
        <v>296</v>
      </c>
      <c r="Q109" s="3">
        <v>0</v>
      </c>
      <c r="R109" s="3">
        <v>0</v>
      </c>
      <c r="S109" s="3" t="s">
        <v>296</v>
      </c>
      <c r="T109" s="3" t="s">
        <v>296</v>
      </c>
      <c r="U109" s="3">
        <v>0</v>
      </c>
      <c r="V109" s="3">
        <v>0</v>
      </c>
      <c r="W109" s="3">
        <v>190</v>
      </c>
      <c r="X109" s="3">
        <v>14.615384615384615</v>
      </c>
      <c r="Y109" s="3">
        <v>-76.653102141211605</v>
      </c>
      <c r="Z109" s="3">
        <f t="shared" si="3"/>
        <v>21.095981956812086</v>
      </c>
      <c r="AA109" s="3" t="str">
        <f>LOOKUP(Y109,{-300;-200;0;100},{"Bajo";"Medio";"Alto";"Muy alto"})</f>
        <v>Medio</v>
      </c>
    </row>
    <row r="110" spans="1:27" x14ac:dyDescent="0.25">
      <c r="A110" s="3" t="s">
        <v>96</v>
      </c>
      <c r="B110" s="3" t="s">
        <v>170</v>
      </c>
      <c r="C110" s="3" t="s">
        <v>171</v>
      </c>
      <c r="D110" s="3">
        <v>136</v>
      </c>
      <c r="E110" s="3">
        <v>90</v>
      </c>
      <c r="F110" s="3">
        <v>164</v>
      </c>
      <c r="G110" s="3">
        <v>74</v>
      </c>
      <c r="H110" s="3">
        <v>6.081126433394016</v>
      </c>
      <c r="I110" s="3">
        <v>3.0908147051922015</v>
      </c>
      <c r="J110" s="3" t="s">
        <v>296</v>
      </c>
      <c r="K110" s="3" t="s">
        <v>296</v>
      </c>
      <c r="L110" s="3" t="s">
        <v>296</v>
      </c>
      <c r="M110" s="3">
        <v>0</v>
      </c>
      <c r="N110" s="3">
        <v>0</v>
      </c>
      <c r="O110" s="3" t="s">
        <v>296</v>
      </c>
      <c r="P110" s="3" t="s">
        <v>296</v>
      </c>
      <c r="Q110" s="3">
        <v>0</v>
      </c>
      <c r="R110" s="3">
        <v>0</v>
      </c>
      <c r="S110" s="3" t="s">
        <v>296</v>
      </c>
      <c r="T110" s="3" t="s">
        <v>296</v>
      </c>
      <c r="U110" s="3">
        <v>0</v>
      </c>
      <c r="V110" s="3">
        <v>0</v>
      </c>
      <c r="W110" s="3">
        <v>240</v>
      </c>
      <c r="X110" s="3">
        <v>18.461538461538463</v>
      </c>
      <c r="Y110" s="3">
        <v>-78.311345357375387</v>
      </c>
      <c r="Z110" s="3">
        <f t="shared" si="3"/>
        <v>21.552353166730665</v>
      </c>
      <c r="AA110" s="3" t="str">
        <f>LOOKUP(Y110,{-300;-200;0;100},{"Bajo";"Medio";"Alto";"Muy alto"})</f>
        <v>Medio</v>
      </c>
    </row>
    <row r="111" spans="1:27" x14ac:dyDescent="0.25">
      <c r="A111" s="3" t="s">
        <v>81</v>
      </c>
      <c r="B111" s="3" t="s">
        <v>82</v>
      </c>
      <c r="C111" s="3" t="s">
        <v>83</v>
      </c>
      <c r="D111" s="3">
        <v>408</v>
      </c>
      <c r="E111" s="3">
        <v>198</v>
      </c>
      <c r="F111" s="3">
        <v>406</v>
      </c>
      <c r="G111" s="3">
        <v>208</v>
      </c>
      <c r="H111" s="3">
        <v>11.191922492102524</v>
      </c>
      <c r="I111" s="3">
        <v>5.688445882000047</v>
      </c>
      <c r="J111" s="3" t="s">
        <v>296</v>
      </c>
      <c r="K111" s="3" t="s">
        <v>296</v>
      </c>
      <c r="L111" s="3" t="s">
        <v>296</v>
      </c>
      <c r="M111" s="3">
        <v>0</v>
      </c>
      <c r="N111" s="3">
        <v>0</v>
      </c>
      <c r="O111" s="3" t="s">
        <v>296</v>
      </c>
      <c r="P111" s="3" t="s">
        <v>296</v>
      </c>
      <c r="Q111" s="3">
        <v>0</v>
      </c>
      <c r="R111" s="3">
        <v>0</v>
      </c>
      <c r="S111" s="3" t="s">
        <v>296</v>
      </c>
      <c r="T111" s="3" t="s">
        <v>296</v>
      </c>
      <c r="U111" s="3">
        <v>0</v>
      </c>
      <c r="V111" s="3">
        <v>0</v>
      </c>
      <c r="W111" s="3">
        <v>220</v>
      </c>
      <c r="X111" s="3">
        <v>16.923076923076923</v>
      </c>
      <c r="Y111" s="3">
        <v>-82.159880999813822</v>
      </c>
      <c r="Z111" s="3">
        <f t="shared" si="3"/>
        <v>22.611522805076969</v>
      </c>
      <c r="AA111" s="3" t="str">
        <f>LOOKUP(Y111,{-300;-200;0;100},{"Bajo";"Medio";"Alto";"Muy alto"})</f>
        <v>Medio</v>
      </c>
    </row>
    <row r="112" spans="1:27" x14ac:dyDescent="0.25">
      <c r="A112" s="3" t="s">
        <v>13</v>
      </c>
      <c r="B112" s="3" t="s">
        <v>14</v>
      </c>
      <c r="C112" s="3" t="s">
        <v>15</v>
      </c>
      <c r="D112" s="3">
        <v>215</v>
      </c>
      <c r="E112" s="3">
        <v>568</v>
      </c>
      <c r="F112" s="3">
        <v>1294</v>
      </c>
      <c r="G112" s="3">
        <v>726</v>
      </c>
      <c r="H112" s="3">
        <v>12.769345238095237</v>
      </c>
      <c r="I112" s="3">
        <v>6.4901923138527726</v>
      </c>
      <c r="J112" s="3" t="s">
        <v>296</v>
      </c>
      <c r="K112" s="3" t="s">
        <v>296</v>
      </c>
      <c r="L112" s="3" t="s">
        <v>296</v>
      </c>
      <c r="M112" s="3">
        <v>0</v>
      </c>
      <c r="N112" s="3">
        <v>0</v>
      </c>
      <c r="O112" s="3" t="s">
        <v>296</v>
      </c>
      <c r="P112" s="3" t="s">
        <v>296</v>
      </c>
      <c r="Q112" s="3">
        <v>0</v>
      </c>
      <c r="R112" s="3">
        <v>0</v>
      </c>
      <c r="S112" s="3" t="s">
        <v>296</v>
      </c>
      <c r="T112" s="3" t="s">
        <v>296</v>
      </c>
      <c r="U112" s="3">
        <v>0</v>
      </c>
      <c r="V112" s="3">
        <v>0</v>
      </c>
      <c r="W112" s="3">
        <v>210</v>
      </c>
      <c r="X112" s="3">
        <v>16.153846153846153</v>
      </c>
      <c r="Y112" s="3">
        <v>-82.278027972694844</v>
      </c>
      <c r="Z112" s="3">
        <f t="shared" si="3"/>
        <v>22.644038467698927</v>
      </c>
      <c r="AA112" s="3" t="str">
        <f>LOOKUP(Y112,{-300;-200;0;100},{"Bajo";"Medio";"Alto";"Muy alto"})</f>
        <v>Medio</v>
      </c>
    </row>
    <row r="113" spans="1:27" x14ac:dyDescent="0.25">
      <c r="A113" s="3" t="s">
        <v>202</v>
      </c>
      <c r="B113" s="3" t="s">
        <v>203</v>
      </c>
      <c r="C113" s="3" t="s">
        <v>204</v>
      </c>
      <c r="D113" s="3">
        <v>143</v>
      </c>
      <c r="E113" s="3">
        <v>550</v>
      </c>
      <c r="F113" s="3">
        <v>879</v>
      </c>
      <c r="G113" s="3">
        <v>329</v>
      </c>
      <c r="H113" s="3">
        <v>19.009357302960218</v>
      </c>
      <c r="I113" s="3">
        <v>9.6617627888144444</v>
      </c>
      <c r="J113" s="3" t="s">
        <v>296</v>
      </c>
      <c r="K113" s="3" t="s">
        <v>296</v>
      </c>
      <c r="L113" s="3" t="s">
        <v>296</v>
      </c>
      <c r="M113" s="3">
        <v>0</v>
      </c>
      <c r="N113" s="3">
        <v>0</v>
      </c>
      <c r="O113" s="3" t="s">
        <v>296</v>
      </c>
      <c r="P113" s="3" t="s">
        <v>296</v>
      </c>
      <c r="Q113" s="3">
        <v>0</v>
      </c>
      <c r="R113" s="3">
        <v>0</v>
      </c>
      <c r="S113" s="3" t="s">
        <v>296</v>
      </c>
      <c r="T113" s="3" t="s">
        <v>296</v>
      </c>
      <c r="U113" s="3">
        <v>0</v>
      </c>
      <c r="V113" s="3">
        <v>0</v>
      </c>
      <c r="W113" s="3">
        <v>170</v>
      </c>
      <c r="X113" s="3">
        <v>13.076923076923077</v>
      </c>
      <c r="Y113" s="3">
        <v>-82.62193311463632</v>
      </c>
      <c r="Z113" s="3">
        <f t="shared" si="3"/>
        <v>22.738685865737523</v>
      </c>
      <c r="AA113" s="3" t="str">
        <f>LOOKUP(Y113,{-300;-200;0;100},{"Bajo";"Medio";"Alto";"Muy alto"})</f>
        <v>Medio</v>
      </c>
    </row>
    <row r="114" spans="1:27" x14ac:dyDescent="0.25">
      <c r="A114" s="3" t="s">
        <v>7</v>
      </c>
      <c r="B114" s="3" t="s">
        <v>264</v>
      </c>
      <c r="C114" s="3" t="s">
        <v>265</v>
      </c>
      <c r="D114" s="3">
        <v>239</v>
      </c>
      <c r="E114" s="3">
        <v>102</v>
      </c>
      <c r="F114" s="3">
        <v>143</v>
      </c>
      <c r="G114" s="3">
        <v>41</v>
      </c>
      <c r="H114" s="3">
        <v>16.87142857142857</v>
      </c>
      <c r="I114" s="3">
        <v>8.5751316137439932</v>
      </c>
      <c r="J114" s="3" t="s">
        <v>296</v>
      </c>
      <c r="K114" s="3" t="s">
        <v>296</v>
      </c>
      <c r="L114" s="3" t="s">
        <v>296</v>
      </c>
      <c r="M114" s="3">
        <v>0</v>
      </c>
      <c r="N114" s="3">
        <v>0</v>
      </c>
      <c r="O114" s="3" t="s">
        <v>296</v>
      </c>
      <c r="P114" s="3" t="s">
        <v>296</v>
      </c>
      <c r="Q114" s="3">
        <v>0</v>
      </c>
      <c r="R114" s="3">
        <v>0</v>
      </c>
      <c r="S114" s="3" t="s">
        <v>296</v>
      </c>
      <c r="T114" s="3" t="s">
        <v>296</v>
      </c>
      <c r="U114" s="3">
        <v>0</v>
      </c>
      <c r="V114" s="3">
        <v>0</v>
      </c>
      <c r="W114" s="3">
        <v>190</v>
      </c>
      <c r="X114" s="3">
        <v>14.615384615384615</v>
      </c>
      <c r="Y114" s="3">
        <v>-84.263676981616356</v>
      </c>
      <c r="Z114" s="3">
        <f t="shared" si="3"/>
        <v>23.190516229128608</v>
      </c>
      <c r="AA114" s="3" t="str">
        <f>LOOKUP(Y114,{-300;-200;0;100},{"Bajo";"Medio";"Alto";"Muy alto"})</f>
        <v>Medio</v>
      </c>
    </row>
    <row r="115" spans="1:27" x14ac:dyDescent="0.25">
      <c r="A115" s="3" t="s">
        <v>61</v>
      </c>
      <c r="B115" s="3" t="s">
        <v>62</v>
      </c>
      <c r="C115" s="3" t="s">
        <v>63</v>
      </c>
      <c r="D115" s="3">
        <v>530</v>
      </c>
      <c r="E115" s="3">
        <v>286</v>
      </c>
      <c r="F115" s="3">
        <v>643</v>
      </c>
      <c r="G115" s="3">
        <v>357</v>
      </c>
      <c r="H115" s="3" t="s">
        <v>406</v>
      </c>
      <c r="I115" s="3">
        <v>0</v>
      </c>
      <c r="J115" s="3">
        <v>-1</v>
      </c>
      <c r="K115" s="3">
        <v>1</v>
      </c>
      <c r="L115" s="3">
        <v>1</v>
      </c>
      <c r="M115" s="3">
        <v>1</v>
      </c>
      <c r="N115" s="3">
        <v>2.2222222222222223</v>
      </c>
      <c r="O115" s="3">
        <v>3</v>
      </c>
      <c r="P115" s="3">
        <v>3</v>
      </c>
      <c r="Q115" s="3">
        <v>6</v>
      </c>
      <c r="R115" s="3">
        <v>20</v>
      </c>
      <c r="S115" s="3">
        <v>-2</v>
      </c>
      <c r="T115" s="3">
        <v>1</v>
      </c>
      <c r="U115" s="3">
        <v>-1</v>
      </c>
      <c r="V115" s="3">
        <v>-10</v>
      </c>
      <c r="W115" s="3">
        <v>150</v>
      </c>
      <c r="X115" s="3">
        <v>11.538461538461537</v>
      </c>
      <c r="Y115" s="3">
        <v>-86.335403726708051</v>
      </c>
      <c r="Z115" s="3">
        <f t="shared" si="3"/>
        <v>23.760683760683758</v>
      </c>
      <c r="AA115" s="3" t="str">
        <f>LOOKUP(Y115,{-300;-200;0;100},{"Bajo";"Medio";"Alto";"Muy alto"})</f>
        <v>Medio</v>
      </c>
    </row>
    <row r="116" spans="1:27" x14ac:dyDescent="0.25">
      <c r="A116" s="3" t="s">
        <v>75</v>
      </c>
      <c r="B116" s="3" t="s">
        <v>76</v>
      </c>
      <c r="C116" s="3" t="s">
        <v>284</v>
      </c>
      <c r="D116" s="3">
        <v>323</v>
      </c>
      <c r="E116" s="3">
        <v>1632</v>
      </c>
      <c r="F116" s="3">
        <v>1480</v>
      </c>
      <c r="G116" s="3">
        <v>0</v>
      </c>
      <c r="H116" s="3">
        <v>12.940965517241381</v>
      </c>
      <c r="I116" s="3">
        <v>6.5774206404307547</v>
      </c>
      <c r="J116" s="3">
        <v>2</v>
      </c>
      <c r="K116" s="3">
        <v>1</v>
      </c>
      <c r="L116" s="3">
        <v>3</v>
      </c>
      <c r="M116" s="3">
        <v>6</v>
      </c>
      <c r="N116" s="3">
        <v>13.333333333333332</v>
      </c>
      <c r="O116" s="3">
        <v>2</v>
      </c>
      <c r="P116" s="3">
        <v>-1</v>
      </c>
      <c r="Q116" s="3">
        <v>1</v>
      </c>
      <c r="R116" s="3">
        <v>3.333333333333333</v>
      </c>
      <c r="S116" s="3">
        <v>1</v>
      </c>
      <c r="T116" s="3">
        <v>-2</v>
      </c>
      <c r="U116" s="3">
        <v>-1</v>
      </c>
      <c r="V116" s="3">
        <v>-10</v>
      </c>
      <c r="W116" s="3">
        <v>140</v>
      </c>
      <c r="X116" s="3">
        <v>10.769230769230768</v>
      </c>
      <c r="Y116" s="3">
        <v>-87.253360712124149</v>
      </c>
      <c r="Z116" s="3">
        <f t="shared" si="3"/>
        <v>24.01331807632819</v>
      </c>
      <c r="AA116" s="3" t="str">
        <f>LOOKUP(Y116,{-300;-200;0;100},{"Bajo";"Medio";"Alto";"Muy alto"})</f>
        <v>Medio</v>
      </c>
    </row>
    <row r="117" spans="1:27" x14ac:dyDescent="0.25">
      <c r="A117" s="3" t="s">
        <v>32</v>
      </c>
      <c r="B117" s="3" t="s">
        <v>33</v>
      </c>
      <c r="C117" s="3" t="s">
        <v>34</v>
      </c>
      <c r="D117" s="3">
        <v>301</v>
      </c>
      <c r="E117" s="3">
        <v>454</v>
      </c>
      <c r="F117" s="3">
        <v>1038</v>
      </c>
      <c r="G117" s="3">
        <v>584</v>
      </c>
      <c r="H117" s="3">
        <v>23.138695652173912</v>
      </c>
      <c r="I117" s="3">
        <v>11.760554818918717</v>
      </c>
      <c r="J117" s="3" t="s">
        <v>296</v>
      </c>
      <c r="K117" s="3" t="s">
        <v>296</v>
      </c>
      <c r="L117" s="3" t="s">
        <v>296</v>
      </c>
      <c r="M117" s="3">
        <v>0</v>
      </c>
      <c r="N117" s="3">
        <v>0</v>
      </c>
      <c r="O117" s="3" t="s">
        <v>296</v>
      </c>
      <c r="P117" s="3" t="s">
        <v>296</v>
      </c>
      <c r="Q117" s="3">
        <v>0</v>
      </c>
      <c r="R117" s="3">
        <v>0</v>
      </c>
      <c r="S117" s="3" t="s">
        <v>296</v>
      </c>
      <c r="T117" s="3" t="s">
        <v>296</v>
      </c>
      <c r="U117" s="3">
        <v>0</v>
      </c>
      <c r="V117" s="3">
        <v>0</v>
      </c>
      <c r="W117" s="3">
        <v>160</v>
      </c>
      <c r="X117" s="3">
        <v>12.307692307692308</v>
      </c>
      <c r="Y117" s="3">
        <v>-87.452947633959297</v>
      </c>
      <c r="Z117" s="3">
        <f t="shared" si="3"/>
        <v>24.068247126611027</v>
      </c>
      <c r="AA117" s="3" t="str">
        <f>LOOKUP(Y117,{-300;-200;0;100},{"Bajo";"Medio";"Alto";"Muy alto"})</f>
        <v>Medio</v>
      </c>
    </row>
    <row r="118" spans="1:27" x14ac:dyDescent="0.25">
      <c r="A118" s="3" t="s">
        <v>44</v>
      </c>
      <c r="B118" s="3" t="s">
        <v>45</v>
      </c>
      <c r="C118" s="3" t="s">
        <v>46</v>
      </c>
      <c r="D118" s="3">
        <v>303</v>
      </c>
      <c r="E118" s="3">
        <v>1386</v>
      </c>
      <c r="F118" s="3">
        <v>2650</v>
      </c>
      <c r="G118" s="3">
        <v>1264</v>
      </c>
      <c r="H118" s="3">
        <v>12.991899441340781</v>
      </c>
      <c r="I118" s="3">
        <v>6.6033084958016062</v>
      </c>
      <c r="J118" s="3" t="s">
        <v>296</v>
      </c>
      <c r="K118" s="3" t="s">
        <v>296</v>
      </c>
      <c r="L118" s="3" t="s">
        <v>296</v>
      </c>
      <c r="M118" s="3">
        <v>0</v>
      </c>
      <c r="N118" s="3">
        <v>0</v>
      </c>
      <c r="O118" s="3" t="s">
        <v>296</v>
      </c>
      <c r="P118" s="3" t="s">
        <v>296</v>
      </c>
      <c r="Q118" s="3">
        <v>0</v>
      </c>
      <c r="R118" s="3">
        <v>0</v>
      </c>
      <c r="S118" s="3" t="s">
        <v>296</v>
      </c>
      <c r="T118" s="3" t="s">
        <v>296</v>
      </c>
      <c r="U118" s="3">
        <v>0</v>
      </c>
      <c r="V118" s="3">
        <v>0</v>
      </c>
      <c r="W118" s="3">
        <v>240</v>
      </c>
      <c r="X118" s="3">
        <v>18.461538461538463</v>
      </c>
      <c r="Y118" s="3">
        <v>-91.074133354310177</v>
      </c>
      <c r="Z118" s="3">
        <f t="shared" si="3"/>
        <v>25.06484695734007</v>
      </c>
      <c r="AA118" s="3" t="str">
        <f>LOOKUP(Y118,{-300;-200;0;100},{"Bajo";"Medio";"Alto";"Muy alto"})</f>
        <v>Medio</v>
      </c>
    </row>
    <row r="119" spans="1:27" x14ac:dyDescent="0.25">
      <c r="A119" s="3" t="s">
        <v>81</v>
      </c>
      <c r="B119" s="3" t="s">
        <v>198</v>
      </c>
      <c r="C119" s="3" t="s">
        <v>199</v>
      </c>
      <c r="D119" s="3">
        <v>407</v>
      </c>
      <c r="E119" s="3">
        <v>280</v>
      </c>
      <c r="F119" s="3">
        <v>318</v>
      </c>
      <c r="G119" s="3">
        <v>38</v>
      </c>
      <c r="H119" s="3">
        <v>17.566420664206642</v>
      </c>
      <c r="I119" s="3">
        <v>8.9283707387446984</v>
      </c>
      <c r="J119" s="3" t="s">
        <v>296</v>
      </c>
      <c r="K119" s="3" t="s">
        <v>296</v>
      </c>
      <c r="L119" s="3" t="s">
        <v>296</v>
      </c>
      <c r="M119" s="3">
        <v>0</v>
      </c>
      <c r="N119" s="3">
        <v>0</v>
      </c>
      <c r="O119" s="3" t="s">
        <v>296</v>
      </c>
      <c r="P119" s="3" t="s">
        <v>296</v>
      </c>
      <c r="Q119" s="3">
        <v>0</v>
      </c>
      <c r="R119" s="3">
        <v>0</v>
      </c>
      <c r="S119" s="3" t="s">
        <v>296</v>
      </c>
      <c r="T119" s="3" t="s">
        <v>296</v>
      </c>
      <c r="U119" s="3">
        <v>0</v>
      </c>
      <c r="V119" s="3">
        <v>0</v>
      </c>
      <c r="W119" s="3">
        <v>210</v>
      </c>
      <c r="X119" s="3">
        <v>16.153846153846153</v>
      </c>
      <c r="Y119" s="3">
        <v>-91.137247715314558</v>
      </c>
      <c r="Z119" s="3">
        <f t="shared" si="3"/>
        <v>25.08221689259085</v>
      </c>
      <c r="AA119" s="3" t="str">
        <f>LOOKUP(Y119,{-300;-200;0;100},{"Bajo";"Medio";"Alto";"Muy alto"})</f>
        <v>Medio</v>
      </c>
    </row>
    <row r="120" spans="1:27" x14ac:dyDescent="0.25">
      <c r="A120" s="3" t="s">
        <v>32</v>
      </c>
      <c r="B120" s="3" t="s">
        <v>33</v>
      </c>
      <c r="C120" s="3" t="s">
        <v>193</v>
      </c>
      <c r="D120" s="3">
        <v>322</v>
      </c>
      <c r="E120" s="3">
        <v>640</v>
      </c>
      <c r="F120" s="3">
        <v>1693</v>
      </c>
      <c r="G120" s="3">
        <v>1053</v>
      </c>
      <c r="H120" s="3">
        <v>11.296814490943161</v>
      </c>
      <c r="I120" s="3">
        <v>5.7417586581813351</v>
      </c>
      <c r="J120" s="3" t="s">
        <v>296</v>
      </c>
      <c r="K120" s="3" t="s">
        <v>296</v>
      </c>
      <c r="L120" s="3" t="s">
        <v>296</v>
      </c>
      <c r="M120" s="3">
        <v>0</v>
      </c>
      <c r="N120" s="3">
        <v>0</v>
      </c>
      <c r="O120" s="3" t="s">
        <v>296</v>
      </c>
      <c r="P120" s="3" t="s">
        <v>296</v>
      </c>
      <c r="Q120" s="3">
        <v>0</v>
      </c>
      <c r="R120" s="3">
        <v>0</v>
      </c>
      <c r="S120" s="3" t="s">
        <v>296</v>
      </c>
      <c r="T120" s="3" t="s">
        <v>296</v>
      </c>
      <c r="U120" s="3">
        <v>0</v>
      </c>
      <c r="V120" s="3">
        <v>0</v>
      </c>
      <c r="W120" s="3">
        <v>260</v>
      </c>
      <c r="X120" s="3">
        <v>20</v>
      </c>
      <c r="Y120" s="3">
        <v>-93.533719348050184</v>
      </c>
      <c r="Z120" s="3">
        <f t="shared" si="3"/>
        <v>25.741758658181336</v>
      </c>
      <c r="AA120" s="3" t="str">
        <f>LOOKUP(Y120,{-300;-200;0;100},{"Bajo";"Medio";"Alto";"Muy alto"})</f>
        <v>Medio</v>
      </c>
    </row>
    <row r="121" spans="1:27" x14ac:dyDescent="0.25">
      <c r="A121" s="3" t="s">
        <v>49</v>
      </c>
      <c r="B121" s="3" t="s">
        <v>270</v>
      </c>
      <c r="C121" s="3" t="s">
        <v>271</v>
      </c>
      <c r="D121" s="3">
        <v>537</v>
      </c>
      <c r="E121" s="3">
        <v>2542</v>
      </c>
      <c r="F121" s="3">
        <v>3498</v>
      </c>
      <c r="G121" s="3">
        <v>956</v>
      </c>
      <c r="H121" s="3">
        <v>22.7452199509647</v>
      </c>
      <c r="I121" s="3">
        <v>11.560565475372954</v>
      </c>
      <c r="J121" s="3" t="s">
        <v>296</v>
      </c>
      <c r="K121" s="3" t="s">
        <v>296</v>
      </c>
      <c r="L121" s="3" t="s">
        <v>296</v>
      </c>
      <c r="M121" s="3">
        <v>0</v>
      </c>
      <c r="N121" s="3">
        <v>0</v>
      </c>
      <c r="O121" s="3" t="s">
        <v>296</v>
      </c>
      <c r="P121" s="3" t="s">
        <v>296</v>
      </c>
      <c r="Q121" s="3">
        <v>0</v>
      </c>
      <c r="R121" s="3">
        <v>0</v>
      </c>
      <c r="S121" s="3" t="s">
        <v>296</v>
      </c>
      <c r="T121" s="3" t="s">
        <v>296</v>
      </c>
      <c r="U121" s="3">
        <v>0</v>
      </c>
      <c r="V121" s="3">
        <v>0</v>
      </c>
      <c r="W121" s="3">
        <v>190</v>
      </c>
      <c r="X121" s="3">
        <v>14.615384615384615</v>
      </c>
      <c r="Y121" s="3">
        <v>-95.111371447783682</v>
      </c>
      <c r="Z121" s="3">
        <f t="shared" si="3"/>
        <v>26.175950090757567</v>
      </c>
      <c r="AA121" s="3" t="str">
        <f>LOOKUP(Y121,{-300;-200;0;100},{"Bajo";"Medio";"Alto";"Muy alto"})</f>
        <v>Medio</v>
      </c>
    </row>
    <row r="122" spans="1:27" x14ac:dyDescent="0.25">
      <c r="A122" s="3" t="s">
        <v>78</v>
      </c>
      <c r="B122" s="3" t="s">
        <v>280</v>
      </c>
      <c r="C122" s="3" t="s">
        <v>281</v>
      </c>
      <c r="D122" s="3">
        <v>138</v>
      </c>
      <c r="E122" s="3">
        <v>555</v>
      </c>
      <c r="F122" s="3">
        <v>774</v>
      </c>
      <c r="G122" s="3">
        <v>219</v>
      </c>
      <c r="H122" s="3">
        <v>16.920383275261322</v>
      </c>
      <c r="I122" s="3">
        <v>8.6000135036622307</v>
      </c>
      <c r="J122" s="3" t="s">
        <v>296</v>
      </c>
      <c r="K122" s="3" t="s">
        <v>296</v>
      </c>
      <c r="L122" s="3" t="s">
        <v>296</v>
      </c>
      <c r="M122" s="3">
        <v>0</v>
      </c>
      <c r="N122" s="3">
        <v>0</v>
      </c>
      <c r="O122" s="3" t="s">
        <v>296</v>
      </c>
      <c r="P122" s="3" t="s">
        <v>296</v>
      </c>
      <c r="Q122" s="3">
        <v>0</v>
      </c>
      <c r="R122" s="3">
        <v>0</v>
      </c>
      <c r="S122" s="3" t="s">
        <v>296</v>
      </c>
      <c r="T122" s="3" t="s">
        <v>296</v>
      </c>
      <c r="U122" s="3">
        <v>0</v>
      </c>
      <c r="V122" s="3">
        <v>0</v>
      </c>
      <c r="W122" s="3">
        <v>240</v>
      </c>
      <c r="X122" s="3">
        <v>18.461538461538463</v>
      </c>
      <c r="Y122" s="3">
        <v>-98.32924161268572</v>
      </c>
      <c r="Z122" s="3">
        <f t="shared" si="3"/>
        <v>27.061551965200692</v>
      </c>
      <c r="AA122" s="3" t="str">
        <f>LOOKUP(Y122,{-300;-200;0;100},{"Bajo";"Medio";"Alto";"Muy alto"})</f>
        <v>Medio</v>
      </c>
    </row>
    <row r="123" spans="1:27" x14ac:dyDescent="0.25">
      <c r="A123" s="3" t="s">
        <v>13</v>
      </c>
      <c r="B123" s="3" t="s">
        <v>229</v>
      </c>
      <c r="C123" s="3" t="s">
        <v>230</v>
      </c>
      <c r="D123" s="3">
        <v>222</v>
      </c>
      <c r="E123" s="3">
        <v>274</v>
      </c>
      <c r="F123" s="3">
        <v>616</v>
      </c>
      <c r="G123" s="3">
        <v>342</v>
      </c>
      <c r="H123" s="3">
        <v>11.009075703430998</v>
      </c>
      <c r="I123" s="3">
        <v>5.5955115302129066</v>
      </c>
      <c r="J123" s="3">
        <v>2</v>
      </c>
      <c r="K123" s="3">
        <v>1</v>
      </c>
      <c r="L123" s="3">
        <v>3</v>
      </c>
      <c r="M123" s="3">
        <v>6</v>
      </c>
      <c r="N123" s="3">
        <v>13.333333333333332</v>
      </c>
      <c r="O123" s="3">
        <v>2</v>
      </c>
      <c r="P123" s="3">
        <v>1</v>
      </c>
      <c r="Q123" s="3">
        <v>3</v>
      </c>
      <c r="R123" s="3">
        <v>10</v>
      </c>
      <c r="S123" s="3">
        <v>1</v>
      </c>
      <c r="T123" s="3">
        <v>-2</v>
      </c>
      <c r="U123" s="3">
        <v>-1</v>
      </c>
      <c r="V123" s="3">
        <v>-10</v>
      </c>
      <c r="W123" s="3">
        <v>150</v>
      </c>
      <c r="X123" s="3">
        <v>11.538461538461537</v>
      </c>
      <c r="Y123" s="3">
        <v>-110.704187858227</v>
      </c>
      <c r="Z123" s="3">
        <f t="shared" si="3"/>
        <v>30.467306402007775</v>
      </c>
      <c r="AA123" s="3" t="str">
        <f>LOOKUP(Y123,{-300;-200;0;100},{"Bajo";"Medio";"Alto";"Muy alto"})</f>
        <v>Medio</v>
      </c>
    </row>
    <row r="124" spans="1:27" x14ac:dyDescent="0.25">
      <c r="A124" s="3" t="s">
        <v>19</v>
      </c>
      <c r="B124" s="3" t="s">
        <v>20</v>
      </c>
      <c r="C124" s="3" t="s">
        <v>21</v>
      </c>
      <c r="D124" s="3">
        <v>314</v>
      </c>
      <c r="E124" s="3">
        <v>312</v>
      </c>
      <c r="F124" s="3">
        <v>1354</v>
      </c>
      <c r="G124" s="3">
        <v>1042</v>
      </c>
      <c r="H124" s="3" t="s">
        <v>406</v>
      </c>
      <c r="I124" s="3">
        <v>0</v>
      </c>
      <c r="J124" s="3">
        <v>1</v>
      </c>
      <c r="K124" s="3">
        <v>1</v>
      </c>
      <c r="L124" s="3">
        <v>2</v>
      </c>
      <c r="M124" s="3">
        <v>4</v>
      </c>
      <c r="N124" s="3">
        <v>8.8888888888888893</v>
      </c>
      <c r="O124" s="3">
        <v>3</v>
      </c>
      <c r="P124" s="3">
        <v>3</v>
      </c>
      <c r="Q124" s="3">
        <v>6</v>
      </c>
      <c r="R124" s="3">
        <v>20</v>
      </c>
      <c r="S124" s="3">
        <v>-2</v>
      </c>
      <c r="T124" s="3">
        <v>1</v>
      </c>
      <c r="U124" s="3">
        <v>-1</v>
      </c>
      <c r="V124" s="3">
        <v>-10</v>
      </c>
      <c r="W124" s="3">
        <v>160</v>
      </c>
      <c r="X124" s="3">
        <v>12.307692307692308</v>
      </c>
      <c r="Y124" s="3">
        <v>-113.35403726708073</v>
      </c>
      <c r="Z124" s="3">
        <f t="shared" si="3"/>
        <v>31.196581196581196</v>
      </c>
      <c r="AA124" s="3" t="str">
        <f>LOOKUP(Y124,{-300;-200;0;100},{"Bajo";"Medio";"Alto";"Muy alto"})</f>
        <v>Medio</v>
      </c>
    </row>
    <row r="125" spans="1:27" x14ac:dyDescent="0.25">
      <c r="A125" s="3" t="s">
        <v>130</v>
      </c>
      <c r="B125" s="3" t="s">
        <v>161</v>
      </c>
      <c r="C125" s="3" t="s">
        <v>162</v>
      </c>
      <c r="D125" s="3">
        <v>109</v>
      </c>
      <c r="E125" s="3">
        <v>73</v>
      </c>
      <c r="F125" s="3">
        <v>128</v>
      </c>
      <c r="G125" s="3">
        <v>55</v>
      </c>
      <c r="H125" s="3">
        <v>3.6819881789793301</v>
      </c>
      <c r="I125" s="3">
        <v>1.87142025948333</v>
      </c>
      <c r="J125" s="3">
        <v>2</v>
      </c>
      <c r="K125" s="3">
        <v>1</v>
      </c>
      <c r="L125" s="3">
        <v>3</v>
      </c>
      <c r="M125" s="3">
        <v>6</v>
      </c>
      <c r="N125" s="3">
        <v>13.333333333333332</v>
      </c>
      <c r="O125" s="3">
        <v>2</v>
      </c>
      <c r="P125" s="3">
        <v>1</v>
      </c>
      <c r="Q125" s="3">
        <v>3</v>
      </c>
      <c r="R125" s="3">
        <v>10</v>
      </c>
      <c r="S125" s="3">
        <v>1</v>
      </c>
      <c r="T125" s="3">
        <v>-2</v>
      </c>
      <c r="U125" s="3">
        <v>-1</v>
      </c>
      <c r="V125" s="3">
        <v>-10</v>
      </c>
      <c r="W125" s="3">
        <v>210</v>
      </c>
      <c r="X125" s="3">
        <v>16.153846153846153</v>
      </c>
      <c r="Y125" s="3">
        <v>-113.94273820992386</v>
      </c>
      <c r="Z125" s="3">
        <f t="shared" si="3"/>
        <v>31.358599746662815</v>
      </c>
      <c r="AA125" s="3" t="str">
        <f>LOOKUP(Y125,{-300;-200;0;100},{"Bajo";"Medio";"Alto";"Muy alto"})</f>
        <v>Medio</v>
      </c>
    </row>
    <row r="126" spans="1:27" x14ac:dyDescent="0.25">
      <c r="A126" s="3" t="s">
        <v>35</v>
      </c>
      <c r="B126" s="3" t="s">
        <v>256</v>
      </c>
      <c r="C126" s="3" t="s">
        <v>257</v>
      </c>
      <c r="D126" s="3">
        <v>421</v>
      </c>
      <c r="E126" s="3">
        <v>1622</v>
      </c>
      <c r="F126" s="3">
        <v>2008</v>
      </c>
      <c r="G126" s="3">
        <v>386</v>
      </c>
      <c r="H126" s="3">
        <v>18.929555403663453</v>
      </c>
      <c r="I126" s="3">
        <v>9.6212023948561427</v>
      </c>
      <c r="J126" s="3">
        <v>2</v>
      </c>
      <c r="K126" s="3">
        <v>1</v>
      </c>
      <c r="L126" s="3">
        <v>3</v>
      </c>
      <c r="M126" s="3">
        <v>6</v>
      </c>
      <c r="N126" s="3">
        <v>13.333333333333332</v>
      </c>
      <c r="O126" s="3">
        <v>2</v>
      </c>
      <c r="P126" s="3">
        <v>-1</v>
      </c>
      <c r="Q126" s="3">
        <v>1</v>
      </c>
      <c r="R126" s="3">
        <v>3.333333333333333</v>
      </c>
      <c r="S126" s="3">
        <v>1</v>
      </c>
      <c r="T126" s="3">
        <v>-2</v>
      </c>
      <c r="U126" s="3">
        <v>-1</v>
      </c>
      <c r="V126" s="3">
        <v>-10</v>
      </c>
      <c r="W126" s="3">
        <v>220</v>
      </c>
      <c r="X126" s="3">
        <v>16.923076923076923</v>
      </c>
      <c r="Y126" s="3">
        <v>-120.67331304963254</v>
      </c>
      <c r="Z126" s="3">
        <f t="shared" si="3"/>
        <v>33.210945984599732</v>
      </c>
      <c r="AA126" s="3" t="str">
        <f>LOOKUP(Y126,{-300;-200;0;100},{"Bajo";"Medio";"Alto";"Muy alto"})</f>
        <v>Medio</v>
      </c>
    </row>
    <row r="127" spans="1:27" x14ac:dyDescent="0.25">
      <c r="A127" s="3" t="s">
        <v>56</v>
      </c>
      <c r="B127" s="3" t="s">
        <v>153</v>
      </c>
      <c r="C127" s="3" t="s">
        <v>154</v>
      </c>
      <c r="D127" s="3">
        <v>141</v>
      </c>
      <c r="E127" s="3">
        <v>304</v>
      </c>
      <c r="F127" s="3">
        <v>380</v>
      </c>
      <c r="G127" s="3">
        <v>76</v>
      </c>
      <c r="H127" s="3">
        <v>23.781827590476155</v>
      </c>
      <c r="I127" s="3">
        <v>12.087435319440376</v>
      </c>
      <c r="J127" s="3">
        <v>2</v>
      </c>
      <c r="K127" s="3">
        <v>1</v>
      </c>
      <c r="L127" s="3">
        <v>3</v>
      </c>
      <c r="M127" s="3">
        <v>6</v>
      </c>
      <c r="N127" s="3">
        <v>13.333333333333332</v>
      </c>
      <c r="O127" s="3">
        <v>2</v>
      </c>
      <c r="P127" s="3">
        <v>2</v>
      </c>
      <c r="Q127" s="3">
        <v>4</v>
      </c>
      <c r="R127" s="3">
        <v>13.333333333333332</v>
      </c>
      <c r="S127" s="3">
        <v>1</v>
      </c>
      <c r="T127" s="3">
        <v>-2</v>
      </c>
      <c r="U127" s="3">
        <v>-1</v>
      </c>
      <c r="V127" s="3">
        <v>-10</v>
      </c>
      <c r="W127" s="3">
        <v>90</v>
      </c>
      <c r="X127" s="3">
        <v>6.9230769230769234</v>
      </c>
      <c r="Y127" s="3">
        <v>-129.63446994951934</v>
      </c>
      <c r="Z127" s="3">
        <f t="shared" si="3"/>
        <v>35.677178909183965</v>
      </c>
      <c r="AA127" s="3" t="str">
        <f>LOOKUP(Y127,{-300;-200;0;100},{"Bajo";"Medio";"Alto";"Muy alto"})</f>
        <v>Medio</v>
      </c>
    </row>
    <row r="128" spans="1:27" x14ac:dyDescent="0.25">
      <c r="A128" s="3" t="s">
        <v>72</v>
      </c>
      <c r="B128" s="3" t="s">
        <v>73</v>
      </c>
      <c r="C128" s="3" t="s">
        <v>74</v>
      </c>
      <c r="D128" s="3">
        <v>612</v>
      </c>
      <c r="E128" s="3">
        <v>980</v>
      </c>
      <c r="F128" s="3">
        <v>993</v>
      </c>
      <c r="G128" s="3">
        <v>13</v>
      </c>
      <c r="H128" s="3">
        <v>12.68268124637447</v>
      </c>
      <c r="I128" s="3">
        <v>6.4461441686686403</v>
      </c>
      <c r="J128" s="3">
        <v>2</v>
      </c>
      <c r="K128" s="3">
        <v>1</v>
      </c>
      <c r="L128" s="3">
        <v>3</v>
      </c>
      <c r="M128" s="3">
        <v>6</v>
      </c>
      <c r="N128" s="3">
        <v>13.333333333333332</v>
      </c>
      <c r="O128" s="3">
        <v>2</v>
      </c>
      <c r="P128" s="3">
        <v>2</v>
      </c>
      <c r="Q128" s="3">
        <v>4</v>
      </c>
      <c r="R128" s="3">
        <v>13.333333333333332</v>
      </c>
      <c r="S128" s="3">
        <v>1</v>
      </c>
      <c r="T128" s="3">
        <v>-2</v>
      </c>
      <c r="U128" s="3">
        <v>-1</v>
      </c>
      <c r="V128" s="3">
        <v>-10</v>
      </c>
      <c r="W128" s="3">
        <v>190</v>
      </c>
      <c r="X128" s="3">
        <v>14.615384615384615</v>
      </c>
      <c r="Y128" s="3">
        <v>-137.0869213582059</v>
      </c>
      <c r="Z128" s="3">
        <f t="shared" si="3"/>
        <v>37.728195450719923</v>
      </c>
      <c r="AA128" s="3" t="str">
        <f>LOOKUP(Y128,{-300;-200;0;100},{"Bajo";"Medio";"Alto";"Muy alto"})</f>
        <v>Medio</v>
      </c>
    </row>
    <row r="129" spans="1:27" x14ac:dyDescent="0.25">
      <c r="A129" s="3" t="s">
        <v>202</v>
      </c>
      <c r="B129" s="3" t="s">
        <v>203</v>
      </c>
      <c r="C129" s="3" t="s">
        <v>282</v>
      </c>
      <c r="D129" s="3">
        <v>157</v>
      </c>
      <c r="E129" s="3">
        <v>1388</v>
      </c>
      <c r="F129" s="3">
        <v>1565</v>
      </c>
      <c r="G129" s="3">
        <v>177</v>
      </c>
      <c r="H129" s="3">
        <v>25.591529399817084</v>
      </c>
      <c r="I129" s="3">
        <v>13.007240724834988</v>
      </c>
      <c r="J129" s="3">
        <v>2</v>
      </c>
      <c r="K129" s="3">
        <v>1</v>
      </c>
      <c r="L129" s="3">
        <v>3</v>
      </c>
      <c r="M129" s="3">
        <v>6</v>
      </c>
      <c r="N129" s="3">
        <v>13.333333333333332</v>
      </c>
      <c r="O129" s="3">
        <v>2</v>
      </c>
      <c r="P129" s="3">
        <v>2</v>
      </c>
      <c r="Q129" s="3">
        <v>4</v>
      </c>
      <c r="R129" s="3">
        <v>13.333333333333332</v>
      </c>
      <c r="S129" s="3">
        <v>1</v>
      </c>
      <c r="T129" s="3">
        <v>-2</v>
      </c>
      <c r="U129" s="3">
        <v>-1</v>
      </c>
      <c r="V129" s="3">
        <v>-10</v>
      </c>
      <c r="W129" s="3">
        <v>170</v>
      </c>
      <c r="X129" s="3">
        <v>13.076923076923077</v>
      </c>
      <c r="Y129" s="3">
        <v>-155.33686847222648</v>
      </c>
      <c r="Z129" s="3">
        <f t="shared" si="3"/>
        <v>42.750830468424731</v>
      </c>
      <c r="AA129" s="3" t="str">
        <f>LOOKUP(Y129,{-300;-200;0;100},{"Bajo";"Medio";"Alto";"Muy alto"})</f>
        <v>Medio</v>
      </c>
    </row>
    <row r="130" spans="1:27" x14ac:dyDescent="0.25">
      <c r="A130" s="3" t="s">
        <v>130</v>
      </c>
      <c r="B130" s="3" t="s">
        <v>196</v>
      </c>
      <c r="C130" s="3" t="s">
        <v>197</v>
      </c>
      <c r="D130" s="3">
        <v>104</v>
      </c>
      <c r="E130" s="3">
        <v>326</v>
      </c>
      <c r="F130" s="3">
        <v>522</v>
      </c>
      <c r="G130" s="3">
        <v>196</v>
      </c>
      <c r="H130" s="3">
        <v>1.3663159558775984</v>
      </c>
      <c r="I130" s="3">
        <v>0.69444855235615455</v>
      </c>
      <c r="J130" s="3">
        <v>1</v>
      </c>
      <c r="K130" s="3">
        <v>1</v>
      </c>
      <c r="L130" s="3">
        <v>1</v>
      </c>
      <c r="M130" s="3">
        <v>3</v>
      </c>
      <c r="N130" s="3">
        <v>6.6666666666666661</v>
      </c>
      <c r="O130" s="3">
        <v>3</v>
      </c>
      <c r="P130" s="3">
        <v>1</v>
      </c>
      <c r="Q130" s="3">
        <v>4</v>
      </c>
      <c r="R130" s="3">
        <v>13.333333333333332</v>
      </c>
      <c r="S130" s="3">
        <v>1</v>
      </c>
      <c r="T130" s="3">
        <v>1</v>
      </c>
      <c r="U130" s="3">
        <v>2</v>
      </c>
      <c r="V130" s="3">
        <v>20</v>
      </c>
      <c r="W130" s="3">
        <v>130</v>
      </c>
      <c r="X130" s="3">
        <v>10</v>
      </c>
      <c r="Y130" s="3">
        <v>-184.20032548526922</v>
      </c>
      <c r="Z130" s="3">
        <f t="shared" si="3"/>
        <v>50.69444855235615</v>
      </c>
      <c r="AA130" s="3" t="str">
        <f>LOOKUP(Y130,{-300;-200;0;100},{"Bajo";"Medio";"Alto";"Muy alto"})</f>
        <v>Medio</v>
      </c>
    </row>
    <row r="131" spans="1:27" x14ac:dyDescent="0.25">
      <c r="A131" s="3" t="s">
        <v>29</v>
      </c>
      <c r="B131" s="3" t="s">
        <v>52</v>
      </c>
      <c r="C131" s="3" t="s">
        <v>263</v>
      </c>
      <c r="D131" s="3">
        <v>148</v>
      </c>
      <c r="E131" s="3">
        <v>2376</v>
      </c>
      <c r="F131" s="3">
        <v>3056</v>
      </c>
      <c r="G131" s="3">
        <v>680</v>
      </c>
      <c r="H131" s="3">
        <v>12.062332502273565</v>
      </c>
      <c r="I131" s="3">
        <v>6.1308435345483838</v>
      </c>
      <c r="J131" s="3">
        <v>2</v>
      </c>
      <c r="K131" s="3">
        <v>1</v>
      </c>
      <c r="L131" s="3">
        <v>3</v>
      </c>
      <c r="M131" s="3">
        <v>6</v>
      </c>
      <c r="N131" s="3">
        <v>13.333333333333332</v>
      </c>
      <c r="O131" s="3">
        <v>3</v>
      </c>
      <c r="P131" s="3">
        <v>3</v>
      </c>
      <c r="Q131" s="3">
        <v>6</v>
      </c>
      <c r="R131" s="3">
        <v>20</v>
      </c>
      <c r="S131" s="3">
        <v>1</v>
      </c>
      <c r="T131" s="3">
        <v>1</v>
      </c>
      <c r="U131" s="3">
        <v>2</v>
      </c>
      <c r="V131" s="3">
        <v>20</v>
      </c>
      <c r="W131" s="3">
        <v>70</v>
      </c>
      <c r="X131" s="3">
        <v>5.3846153846153841</v>
      </c>
      <c r="Y131" s="3">
        <v>-235.63070476839005</v>
      </c>
      <c r="Z131" s="3">
        <f t="shared" si="3"/>
        <v>64.848792252497105</v>
      </c>
      <c r="AA131" s="3" t="str">
        <f>LOOKUP(Y131,{-300;-200;0;100},{"Bajo";"Medio";"Alto";"Muy alto"})</f>
        <v>Bajo</v>
      </c>
    </row>
    <row r="132" spans="1:27" x14ac:dyDescent="0.25">
      <c r="A132" s="3" t="s">
        <v>10</v>
      </c>
      <c r="B132" s="3" t="s">
        <v>276</v>
      </c>
      <c r="C132" s="3" t="s">
        <v>277</v>
      </c>
      <c r="D132" s="3">
        <v>637</v>
      </c>
      <c r="E132" s="3">
        <v>1524</v>
      </c>
      <c r="F132" s="3">
        <v>1540</v>
      </c>
      <c r="G132" s="3">
        <v>16</v>
      </c>
      <c r="H132" s="3">
        <v>25.943393147307926</v>
      </c>
      <c r="I132" s="3">
        <v>13.186080230456277</v>
      </c>
      <c r="J132" s="3">
        <v>2</v>
      </c>
      <c r="K132" s="3">
        <v>1</v>
      </c>
      <c r="L132" s="3">
        <v>3</v>
      </c>
      <c r="M132" s="3">
        <v>6</v>
      </c>
      <c r="N132" s="3">
        <v>13.333333333333332</v>
      </c>
      <c r="O132" s="3">
        <v>2</v>
      </c>
      <c r="P132" s="3">
        <v>2</v>
      </c>
      <c r="Q132" s="3">
        <v>4</v>
      </c>
      <c r="R132" s="3">
        <v>13.333333333333332</v>
      </c>
      <c r="S132" s="3">
        <v>1</v>
      </c>
      <c r="T132" s="3">
        <v>1</v>
      </c>
      <c r="U132" s="3">
        <v>2</v>
      </c>
      <c r="V132" s="3">
        <v>20</v>
      </c>
      <c r="W132" s="3">
        <v>70</v>
      </c>
      <c r="X132" s="3">
        <v>5.3846153846153841</v>
      </c>
      <c r="Y132" s="3">
        <v>-237.04258965724785</v>
      </c>
      <c r="Z132" s="3">
        <f t="shared" si="3"/>
        <v>65.237362281738314</v>
      </c>
      <c r="AA132" s="3" t="str">
        <f>LOOKUP(Y132,{-300;-200;0;100},{"Bajo";"Medio";"Alto";"Muy alto"})</f>
        <v>Bajo</v>
      </c>
    </row>
    <row r="133" spans="1:27" x14ac:dyDescent="0.25">
      <c r="A133" s="3" t="s">
        <v>251</v>
      </c>
      <c r="B133" s="3" t="s">
        <v>252</v>
      </c>
      <c r="C133" s="3" t="s">
        <v>253</v>
      </c>
      <c r="D133" s="3">
        <v>422</v>
      </c>
      <c r="E133" s="3">
        <v>2651</v>
      </c>
      <c r="F133" s="3">
        <v>3853</v>
      </c>
      <c r="G133" s="3">
        <v>1202</v>
      </c>
      <c r="H133" s="3">
        <v>39.349666760536934</v>
      </c>
      <c r="I133" s="3">
        <v>20</v>
      </c>
      <c r="J133" s="3">
        <v>2</v>
      </c>
      <c r="K133" s="3">
        <v>1</v>
      </c>
      <c r="L133" s="3">
        <v>3</v>
      </c>
      <c r="M133" s="3">
        <v>6</v>
      </c>
      <c r="N133" s="3">
        <v>13.333333333333332</v>
      </c>
      <c r="O133" s="3">
        <v>3</v>
      </c>
      <c r="P133" s="3">
        <v>3</v>
      </c>
      <c r="Q133" s="3">
        <v>6</v>
      </c>
      <c r="R133" s="3">
        <v>20</v>
      </c>
      <c r="S133" s="3">
        <v>1</v>
      </c>
      <c r="T133" s="3">
        <v>1</v>
      </c>
      <c r="U133" s="3">
        <v>2</v>
      </c>
      <c r="V133" s="3">
        <v>20</v>
      </c>
      <c r="W133" s="3">
        <v>120</v>
      </c>
      <c r="X133" s="3">
        <v>9.2307692307692317</v>
      </c>
      <c r="Y133" s="3">
        <v>-299.99999999999994</v>
      </c>
      <c r="Z133" s="3">
        <f t="shared" si="3"/>
        <v>82.564102564102569</v>
      </c>
      <c r="AA133" s="3" t="str">
        <f>LOOKUP(Y133,{-300;-200;0;100},{"Bajo";"Medio";"Alto";"Muy alto"})</f>
        <v>Bajo</v>
      </c>
    </row>
  </sheetData>
  <autoFilter ref="A1:Z1">
    <sortState ref="A2:Z133">
      <sortCondition descending="1" ref="Y1"/>
    </sortState>
  </autoFilter>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tabSelected="1" workbookViewId="0">
      <selection activeCell="O2" sqref="O2"/>
    </sheetView>
  </sheetViews>
  <sheetFormatPr baseColWidth="10" defaultRowHeight="15.75" x14ac:dyDescent="0.25"/>
  <cols>
    <col min="3" max="3" width="29.375" bestFit="1" customWidth="1"/>
    <col min="4" max="4" width="29.375" customWidth="1"/>
    <col min="11" max="11" width="30.5" bestFit="1" customWidth="1"/>
    <col min="13" max="13" width="66" customWidth="1"/>
  </cols>
  <sheetData>
    <row r="1" spans="1:18" x14ac:dyDescent="0.25">
      <c r="A1" t="s">
        <v>300</v>
      </c>
      <c r="B1" t="s">
        <v>301</v>
      </c>
      <c r="C1" t="s">
        <v>302</v>
      </c>
      <c r="E1" t="s">
        <v>303</v>
      </c>
      <c r="F1" t="s">
        <v>290</v>
      </c>
      <c r="G1" t="s">
        <v>304</v>
      </c>
      <c r="H1" t="s">
        <v>305</v>
      </c>
      <c r="I1" t="s">
        <v>306</v>
      </c>
      <c r="N1" t="s">
        <v>307</v>
      </c>
      <c r="R1" t="s">
        <v>308</v>
      </c>
    </row>
    <row r="2" spans="1:18" x14ac:dyDescent="0.25">
      <c r="I2" t="s">
        <v>309</v>
      </c>
      <c r="J2" t="s">
        <v>310</v>
      </c>
      <c r="K2" t="s">
        <v>311</v>
      </c>
      <c r="L2" t="s">
        <v>312</v>
      </c>
      <c r="M2" t="s">
        <v>313</v>
      </c>
      <c r="N2" t="s">
        <v>314</v>
      </c>
      <c r="O2" t="s">
        <v>315</v>
      </c>
      <c r="P2" t="s">
        <v>316</v>
      </c>
      <c r="Q2" t="s">
        <v>313</v>
      </c>
    </row>
    <row r="3" spans="1:18" ht="31.5" x14ac:dyDescent="0.25">
      <c r="B3">
        <v>1</v>
      </c>
      <c r="C3" t="s">
        <v>174</v>
      </c>
      <c r="D3">
        <f>VLOOKUP(C3,Hoja1!$C$2:$D$133,2,0)</f>
        <v>101</v>
      </c>
      <c r="E3" t="s">
        <v>317</v>
      </c>
      <c r="F3">
        <v>1</v>
      </c>
      <c r="G3">
        <v>0</v>
      </c>
      <c r="H3">
        <v>0</v>
      </c>
      <c r="I3" t="s">
        <v>318</v>
      </c>
      <c r="J3" t="s">
        <v>319</v>
      </c>
      <c r="K3" t="s">
        <v>320</v>
      </c>
      <c r="L3" t="s">
        <v>321</v>
      </c>
      <c r="M3" s="1" t="s">
        <v>322</v>
      </c>
      <c r="O3" t="s">
        <v>323</v>
      </c>
      <c r="P3" t="s">
        <v>323</v>
      </c>
      <c r="Q3" t="s">
        <v>323</v>
      </c>
      <c r="R3" t="s">
        <v>324</v>
      </c>
    </row>
    <row r="4" spans="1:18" ht="31.5" x14ac:dyDescent="0.25">
      <c r="B4">
        <v>2</v>
      </c>
      <c r="C4" t="s">
        <v>250</v>
      </c>
      <c r="D4">
        <f>VLOOKUP(C4,Hoja1!$C$2:$D$133,2,0)</f>
        <v>531</v>
      </c>
      <c r="E4" t="s">
        <v>49</v>
      </c>
      <c r="F4">
        <v>1</v>
      </c>
      <c r="G4">
        <v>1</v>
      </c>
      <c r="H4">
        <v>0</v>
      </c>
      <c r="I4" t="s">
        <v>318</v>
      </c>
      <c r="J4" t="s">
        <v>319</v>
      </c>
      <c r="K4" t="s">
        <v>320</v>
      </c>
      <c r="L4" t="s">
        <v>321</v>
      </c>
      <c r="M4" s="1" t="s">
        <v>322</v>
      </c>
      <c r="N4" t="s">
        <v>325</v>
      </c>
      <c r="O4" t="s">
        <v>326</v>
      </c>
      <c r="P4" t="s">
        <v>321</v>
      </c>
      <c r="Q4" t="s">
        <v>322</v>
      </c>
      <c r="R4" t="s">
        <v>327</v>
      </c>
    </row>
    <row r="5" spans="1:18" ht="63" x14ac:dyDescent="0.25">
      <c r="B5">
        <v>3</v>
      </c>
      <c r="C5" t="s">
        <v>273</v>
      </c>
      <c r="D5">
        <f>VLOOKUP(C5,Hoja1!$C$2:$D$133,2,0)</f>
        <v>535</v>
      </c>
      <c r="E5" t="s">
        <v>49</v>
      </c>
      <c r="F5">
        <v>1</v>
      </c>
      <c r="G5">
        <v>1</v>
      </c>
      <c r="H5">
        <v>0</v>
      </c>
      <c r="I5" t="s">
        <v>328</v>
      </c>
      <c r="J5" t="s">
        <v>329</v>
      </c>
      <c r="K5" t="s">
        <v>330</v>
      </c>
      <c r="L5" t="s">
        <v>331</v>
      </c>
      <c r="M5" s="1" t="s">
        <v>332</v>
      </c>
      <c r="N5" t="s">
        <v>333</v>
      </c>
      <c r="O5" t="s">
        <v>334</v>
      </c>
      <c r="P5" t="s">
        <v>321</v>
      </c>
      <c r="Q5" t="s">
        <v>335</v>
      </c>
      <c r="R5" t="s">
        <v>336</v>
      </c>
    </row>
    <row r="6" spans="1:18" ht="31.5" x14ac:dyDescent="0.25">
      <c r="B6">
        <v>4</v>
      </c>
      <c r="C6" t="s">
        <v>112</v>
      </c>
      <c r="D6">
        <f>VLOOKUP(C6,Hoja1!$C$2:$D$133,2,0)</f>
        <v>305</v>
      </c>
      <c r="E6" t="s">
        <v>44</v>
      </c>
      <c r="F6">
        <v>1</v>
      </c>
      <c r="G6">
        <v>1</v>
      </c>
      <c r="H6">
        <v>0</v>
      </c>
      <c r="I6" t="s">
        <v>318</v>
      </c>
      <c r="J6" t="s">
        <v>319</v>
      </c>
      <c r="K6" t="s">
        <v>320</v>
      </c>
      <c r="L6" t="s">
        <v>321</v>
      </c>
      <c r="M6" s="1" t="s">
        <v>322</v>
      </c>
      <c r="N6" t="s">
        <v>333</v>
      </c>
      <c r="O6" t="s">
        <v>334</v>
      </c>
      <c r="P6" t="s">
        <v>321</v>
      </c>
      <c r="Q6" t="s">
        <v>337</v>
      </c>
      <c r="R6" t="s">
        <v>338</v>
      </c>
    </row>
    <row r="7" spans="1:18" x14ac:dyDescent="0.25">
      <c r="B7">
        <v>5</v>
      </c>
      <c r="C7" t="s">
        <v>197</v>
      </c>
      <c r="D7">
        <f>VLOOKUP(C7,Hoja1!$C$2:$D$133,2,0)</f>
        <v>104</v>
      </c>
      <c r="E7" t="s">
        <v>130</v>
      </c>
      <c r="F7">
        <v>1</v>
      </c>
      <c r="G7">
        <v>0</v>
      </c>
      <c r="H7">
        <v>0</v>
      </c>
      <c r="I7" t="s">
        <v>318</v>
      </c>
      <c r="J7" t="s">
        <v>319</v>
      </c>
      <c r="K7" t="s">
        <v>339</v>
      </c>
      <c r="L7" t="s">
        <v>340</v>
      </c>
      <c r="M7" s="1" t="s">
        <v>341</v>
      </c>
      <c r="O7" t="s">
        <v>323</v>
      </c>
      <c r="P7" t="s">
        <v>323</v>
      </c>
      <c r="Q7" t="s">
        <v>323</v>
      </c>
      <c r="R7" t="s">
        <v>342</v>
      </c>
    </row>
    <row r="8" spans="1:18" x14ac:dyDescent="0.25">
      <c r="B8">
        <v>6</v>
      </c>
      <c r="C8" t="s">
        <v>162</v>
      </c>
      <c r="D8">
        <f>VLOOKUP(C8,Hoja1!$C$2:$D$133,2,0)</f>
        <v>109</v>
      </c>
      <c r="E8" t="s">
        <v>130</v>
      </c>
      <c r="F8">
        <v>0</v>
      </c>
      <c r="G8">
        <v>1</v>
      </c>
      <c r="H8">
        <v>0</v>
      </c>
      <c r="I8" t="s">
        <v>323</v>
      </c>
      <c r="J8" t="s">
        <v>323</v>
      </c>
      <c r="K8" t="s">
        <v>323</v>
      </c>
      <c r="L8" t="s">
        <v>323</v>
      </c>
      <c r="M8" s="1" t="s">
        <v>323</v>
      </c>
      <c r="O8" t="s">
        <v>343</v>
      </c>
      <c r="P8" t="s">
        <v>321</v>
      </c>
      <c r="Q8" t="s">
        <v>344</v>
      </c>
      <c r="R8" t="s">
        <v>345</v>
      </c>
    </row>
    <row r="9" spans="1:18" ht="31.5" x14ac:dyDescent="0.25">
      <c r="B9">
        <v>7</v>
      </c>
      <c r="C9" t="s">
        <v>267</v>
      </c>
      <c r="D9">
        <f>VLOOKUP(C9,Hoja1!$C$2:$D$133,2,0)</f>
        <v>103</v>
      </c>
      <c r="E9" t="s">
        <v>130</v>
      </c>
      <c r="F9">
        <v>1</v>
      </c>
      <c r="G9">
        <v>1</v>
      </c>
      <c r="H9">
        <v>0</v>
      </c>
      <c r="I9" t="s">
        <v>318</v>
      </c>
      <c r="J9" t="s">
        <v>319</v>
      </c>
      <c r="K9" t="s">
        <v>320</v>
      </c>
      <c r="L9" t="s">
        <v>321</v>
      </c>
      <c r="M9" s="1" t="s">
        <v>322</v>
      </c>
      <c r="O9" t="s">
        <v>339</v>
      </c>
      <c r="P9" t="s">
        <v>346</v>
      </c>
      <c r="Q9" t="s">
        <v>347</v>
      </c>
      <c r="R9" t="s">
        <v>345</v>
      </c>
    </row>
    <row r="10" spans="1:18" x14ac:dyDescent="0.25">
      <c r="B10">
        <v>8</v>
      </c>
      <c r="C10" t="s">
        <v>275</v>
      </c>
      <c r="D10">
        <f>VLOOKUP(C10,Hoja1!$C$2:$D$133,2,0)</f>
        <v>150</v>
      </c>
      <c r="E10" t="s">
        <v>130</v>
      </c>
      <c r="F10">
        <v>3</v>
      </c>
      <c r="G10">
        <v>2</v>
      </c>
      <c r="H10">
        <v>0</v>
      </c>
      <c r="I10" t="s">
        <v>348</v>
      </c>
      <c r="J10" t="s">
        <v>329</v>
      </c>
      <c r="K10" t="s">
        <v>349</v>
      </c>
      <c r="L10" t="s">
        <v>350</v>
      </c>
      <c r="M10" s="1" t="s">
        <v>321</v>
      </c>
      <c r="O10" t="s">
        <v>343</v>
      </c>
      <c r="P10" t="s">
        <v>321</v>
      </c>
      <c r="Q10" t="s">
        <v>351</v>
      </c>
      <c r="R10" t="s">
        <v>345</v>
      </c>
    </row>
    <row r="11" spans="1:18" x14ac:dyDescent="0.25">
      <c r="B11">
        <v>9</v>
      </c>
      <c r="C11" t="s">
        <v>277</v>
      </c>
      <c r="D11">
        <f>VLOOKUP(C11,Hoja1!$C$2:$D$133,2,0)</f>
        <v>637</v>
      </c>
      <c r="E11" t="s">
        <v>10</v>
      </c>
      <c r="F11">
        <v>0</v>
      </c>
      <c r="G11">
        <v>1</v>
      </c>
      <c r="H11">
        <v>0</v>
      </c>
      <c r="I11" t="s">
        <v>323</v>
      </c>
      <c r="J11" t="s">
        <v>323</v>
      </c>
      <c r="K11" t="s">
        <v>323</v>
      </c>
      <c r="L11" t="s">
        <v>323</v>
      </c>
      <c r="M11" s="1" t="s">
        <v>323</v>
      </c>
      <c r="O11" t="s">
        <v>321</v>
      </c>
      <c r="P11" t="s">
        <v>321</v>
      </c>
      <c r="Q11" t="s">
        <v>321</v>
      </c>
      <c r="R11" t="s">
        <v>352</v>
      </c>
    </row>
    <row r="12" spans="1:18" x14ac:dyDescent="0.25">
      <c r="B12">
        <v>10</v>
      </c>
      <c r="C12" t="s">
        <v>282</v>
      </c>
      <c r="D12">
        <f>VLOOKUP(C12,Hoja1!$C$2:$D$133,2,0)</f>
        <v>157</v>
      </c>
      <c r="E12" t="s">
        <v>353</v>
      </c>
      <c r="F12">
        <v>0</v>
      </c>
      <c r="G12">
        <v>1</v>
      </c>
      <c r="H12">
        <v>0</v>
      </c>
      <c r="I12" t="s">
        <v>348</v>
      </c>
      <c r="J12" t="s">
        <v>329</v>
      </c>
      <c r="K12" t="s">
        <v>321</v>
      </c>
      <c r="L12" t="s">
        <v>321</v>
      </c>
      <c r="M12" s="1" t="s">
        <v>321</v>
      </c>
      <c r="O12" t="s">
        <v>354</v>
      </c>
      <c r="P12" t="s">
        <v>355</v>
      </c>
      <c r="Q12" t="s">
        <v>347</v>
      </c>
      <c r="R12" t="s">
        <v>324</v>
      </c>
    </row>
    <row r="13" spans="1:18" ht="31.5" x14ac:dyDescent="0.25">
      <c r="B13">
        <v>11</v>
      </c>
      <c r="C13" t="s">
        <v>255</v>
      </c>
      <c r="D13">
        <f>VLOOKUP(C13,Hoja1!$C$2:$D$133,2,0)</f>
        <v>153</v>
      </c>
      <c r="E13" t="s">
        <v>148</v>
      </c>
      <c r="F13">
        <v>1</v>
      </c>
      <c r="G13">
        <v>1</v>
      </c>
      <c r="H13">
        <v>0</v>
      </c>
      <c r="I13" t="s">
        <v>318</v>
      </c>
      <c r="J13" t="s">
        <v>356</v>
      </c>
      <c r="K13" t="s">
        <v>357</v>
      </c>
      <c r="L13" t="s">
        <v>358</v>
      </c>
      <c r="M13" s="1" t="s">
        <v>322</v>
      </c>
      <c r="N13" t="s">
        <v>359</v>
      </c>
      <c r="O13" t="s">
        <v>360</v>
      </c>
      <c r="P13" t="s">
        <v>321</v>
      </c>
      <c r="Q13" t="s">
        <v>322</v>
      </c>
      <c r="R13" t="s">
        <v>361</v>
      </c>
    </row>
    <row r="14" spans="1:18" x14ac:dyDescent="0.25">
      <c r="B14">
        <v>12</v>
      </c>
      <c r="C14" t="s">
        <v>262</v>
      </c>
      <c r="D14">
        <f>VLOOKUP(C14,Hoja1!$C$2:$D$133,2,0)</f>
        <v>235</v>
      </c>
      <c r="E14" t="s">
        <v>115</v>
      </c>
      <c r="F14">
        <v>0</v>
      </c>
      <c r="G14">
        <v>2</v>
      </c>
      <c r="H14">
        <v>0</v>
      </c>
      <c r="I14" t="s">
        <v>323</v>
      </c>
      <c r="J14" t="s">
        <v>323</v>
      </c>
      <c r="K14" t="s">
        <v>323</v>
      </c>
      <c r="L14" t="s">
        <v>323</v>
      </c>
      <c r="M14" s="1" t="s">
        <v>323</v>
      </c>
      <c r="N14" t="s">
        <v>333</v>
      </c>
      <c r="O14" t="s">
        <v>343</v>
      </c>
      <c r="P14" t="s">
        <v>321</v>
      </c>
      <c r="Q14" t="s">
        <v>337</v>
      </c>
      <c r="R14" t="s">
        <v>362</v>
      </c>
    </row>
    <row r="15" spans="1:18" x14ac:dyDescent="0.25">
      <c r="B15">
        <v>13</v>
      </c>
      <c r="C15" t="s">
        <v>77</v>
      </c>
      <c r="D15">
        <f>VLOOKUP(C15,Hoja1!$C$2:$D$133,2,0)</f>
        <v>307</v>
      </c>
      <c r="E15" t="s">
        <v>75</v>
      </c>
      <c r="F15">
        <v>0</v>
      </c>
      <c r="G15">
        <v>1</v>
      </c>
      <c r="H15">
        <v>0</v>
      </c>
      <c r="I15" t="s">
        <v>323</v>
      </c>
      <c r="J15" t="s">
        <v>323</v>
      </c>
      <c r="K15" t="s">
        <v>323</v>
      </c>
      <c r="L15" t="s">
        <v>323</v>
      </c>
      <c r="M15" s="1" t="s">
        <v>323</v>
      </c>
      <c r="N15" t="s">
        <v>333</v>
      </c>
      <c r="O15" t="s">
        <v>343</v>
      </c>
      <c r="P15" t="s">
        <v>321</v>
      </c>
      <c r="Q15" t="s">
        <v>344</v>
      </c>
      <c r="R15" t="s">
        <v>363</v>
      </c>
    </row>
    <row r="16" spans="1:18" ht="31.5" x14ac:dyDescent="0.25">
      <c r="B16">
        <v>14</v>
      </c>
      <c r="C16" t="s">
        <v>182</v>
      </c>
      <c r="D16">
        <f>VLOOKUP(C16,Hoja1!$C$2:$D$133,2,0)</f>
        <v>533</v>
      </c>
      <c r="E16" t="s">
        <v>61</v>
      </c>
      <c r="F16">
        <v>1</v>
      </c>
      <c r="G16">
        <v>0</v>
      </c>
      <c r="H16">
        <v>0</v>
      </c>
      <c r="I16" t="s">
        <v>328</v>
      </c>
      <c r="J16" t="s">
        <v>364</v>
      </c>
      <c r="K16" t="s">
        <v>323</v>
      </c>
      <c r="L16" t="s">
        <v>321</v>
      </c>
      <c r="M16" s="1" t="s">
        <v>322</v>
      </c>
      <c r="N16" t="s">
        <v>365</v>
      </c>
      <c r="O16" t="s">
        <v>343</v>
      </c>
      <c r="P16" t="s">
        <v>323</v>
      </c>
      <c r="Q16" t="s">
        <v>323</v>
      </c>
      <c r="R16" t="s">
        <v>366</v>
      </c>
    </row>
    <row r="17" spans="2:18" ht="31.5" x14ac:dyDescent="0.25">
      <c r="B17">
        <v>15</v>
      </c>
      <c r="C17" t="s">
        <v>63</v>
      </c>
      <c r="D17">
        <f>VLOOKUP(C17,Hoja1!$C$2:$D$133,2,0)</f>
        <v>530</v>
      </c>
      <c r="E17" t="s">
        <v>61</v>
      </c>
      <c r="F17">
        <v>1</v>
      </c>
      <c r="G17">
        <v>0</v>
      </c>
      <c r="H17">
        <v>0</v>
      </c>
      <c r="I17" t="s">
        <v>318</v>
      </c>
      <c r="J17" t="s">
        <v>319</v>
      </c>
      <c r="K17" t="s">
        <v>320</v>
      </c>
      <c r="L17" t="s">
        <v>321</v>
      </c>
      <c r="M17" s="1" t="s">
        <v>322</v>
      </c>
      <c r="N17" t="s">
        <v>367</v>
      </c>
      <c r="O17" t="s">
        <v>323</v>
      </c>
      <c r="P17" t="s">
        <v>323</v>
      </c>
      <c r="Q17" t="s">
        <v>323</v>
      </c>
      <c r="R17" t="s">
        <v>366</v>
      </c>
    </row>
    <row r="18" spans="2:18" ht="31.5" x14ac:dyDescent="0.25">
      <c r="B18">
        <v>16</v>
      </c>
      <c r="C18" s="1" t="s">
        <v>288</v>
      </c>
      <c r="D18">
        <f>VLOOKUP(C18,Hoja1!$C$2:$D$133,2,0)</f>
        <v>156</v>
      </c>
      <c r="E18" t="s">
        <v>78</v>
      </c>
      <c r="F18">
        <v>1</v>
      </c>
      <c r="G18">
        <v>1</v>
      </c>
      <c r="H18">
        <v>0</v>
      </c>
      <c r="I18" t="s">
        <v>318</v>
      </c>
      <c r="J18" t="s">
        <v>319</v>
      </c>
      <c r="K18" t="s">
        <v>368</v>
      </c>
      <c r="L18" t="s">
        <v>369</v>
      </c>
      <c r="M18" s="1" t="s">
        <v>322</v>
      </c>
      <c r="N18" t="s">
        <v>333</v>
      </c>
      <c r="O18" t="s">
        <v>370</v>
      </c>
      <c r="Q18" t="s">
        <v>370</v>
      </c>
      <c r="R18" t="s">
        <v>342</v>
      </c>
    </row>
    <row r="19" spans="2:18" ht="31.5" x14ac:dyDescent="0.25">
      <c r="B19">
        <v>17</v>
      </c>
      <c r="C19" t="s">
        <v>224</v>
      </c>
      <c r="D19">
        <f>VLOOKUP(C19,Hoja1!$C$2:$D$133,2,0)</f>
        <v>139</v>
      </c>
      <c r="E19" t="s">
        <v>56</v>
      </c>
      <c r="F19">
        <v>2</v>
      </c>
      <c r="G19">
        <v>1</v>
      </c>
      <c r="H19">
        <v>0</v>
      </c>
      <c r="I19" t="s">
        <v>318</v>
      </c>
      <c r="J19" t="s">
        <v>356</v>
      </c>
      <c r="K19" t="s">
        <v>320</v>
      </c>
      <c r="L19" t="s">
        <v>321</v>
      </c>
      <c r="M19" s="1" t="s">
        <v>322</v>
      </c>
      <c r="O19" t="s">
        <v>343</v>
      </c>
      <c r="P19" t="s">
        <v>321</v>
      </c>
      <c r="Q19" t="s">
        <v>347</v>
      </c>
      <c r="R19" t="s">
        <v>371</v>
      </c>
    </row>
    <row r="20" spans="2:18" x14ac:dyDescent="0.25">
      <c r="B20">
        <v>18</v>
      </c>
      <c r="C20" t="s">
        <v>154</v>
      </c>
      <c r="D20">
        <f>VLOOKUP(C20,Hoja1!$C$2:$D$133,2,0)</f>
        <v>141</v>
      </c>
      <c r="E20" t="s">
        <v>56</v>
      </c>
      <c r="F20">
        <v>0</v>
      </c>
      <c r="G20">
        <v>1</v>
      </c>
      <c r="H20">
        <v>0</v>
      </c>
      <c r="I20" t="s">
        <v>323</v>
      </c>
      <c r="J20" t="s">
        <v>323</v>
      </c>
      <c r="K20" t="s">
        <v>323</v>
      </c>
      <c r="L20" t="s">
        <v>323</v>
      </c>
      <c r="M20" s="1" t="s">
        <v>323</v>
      </c>
      <c r="O20" t="s">
        <v>343</v>
      </c>
      <c r="P20" t="s">
        <v>321</v>
      </c>
      <c r="Q20" t="s">
        <v>344</v>
      </c>
      <c r="R20" t="s">
        <v>371</v>
      </c>
    </row>
    <row r="21" spans="2:18" ht="31.5" x14ac:dyDescent="0.25">
      <c r="B21">
        <v>19</v>
      </c>
      <c r="C21" t="s">
        <v>21</v>
      </c>
      <c r="D21">
        <f>VLOOKUP(C21,Hoja1!$C$2:$D$133,2,0)</f>
        <v>314</v>
      </c>
      <c r="E21" t="s">
        <v>19</v>
      </c>
      <c r="F21">
        <v>1</v>
      </c>
      <c r="G21">
        <v>0</v>
      </c>
      <c r="H21">
        <v>0</v>
      </c>
      <c r="I21" t="s">
        <v>318</v>
      </c>
      <c r="J21" t="s">
        <v>319</v>
      </c>
      <c r="K21" t="s">
        <v>320</v>
      </c>
      <c r="L21" t="s">
        <v>321</v>
      </c>
      <c r="M21" s="1" t="s">
        <v>322</v>
      </c>
      <c r="N21" t="s">
        <v>367</v>
      </c>
      <c r="O21" t="s">
        <v>323</v>
      </c>
      <c r="P21" t="s">
        <v>323</v>
      </c>
      <c r="Q21" t="s">
        <v>323</v>
      </c>
      <c r="R21" t="s">
        <v>372</v>
      </c>
    </row>
    <row r="22" spans="2:18" ht="31.5" x14ac:dyDescent="0.25">
      <c r="B22">
        <v>20</v>
      </c>
      <c r="C22" t="s">
        <v>263</v>
      </c>
      <c r="D22">
        <f>VLOOKUP(C22,Hoja1!$C$2:$D$133,2,0)</f>
        <v>148</v>
      </c>
      <c r="E22" t="s">
        <v>29</v>
      </c>
      <c r="F22">
        <v>1</v>
      </c>
      <c r="G22">
        <v>1</v>
      </c>
      <c r="H22">
        <v>0</v>
      </c>
      <c r="I22" t="s">
        <v>373</v>
      </c>
      <c r="J22" t="s">
        <v>374</v>
      </c>
      <c r="K22" t="s">
        <v>320</v>
      </c>
      <c r="L22" t="s">
        <v>321</v>
      </c>
      <c r="M22" s="1" t="s">
        <v>375</v>
      </c>
      <c r="N22" t="s">
        <v>376</v>
      </c>
      <c r="O22" t="s">
        <v>326</v>
      </c>
      <c r="P22" t="s">
        <v>321</v>
      </c>
      <c r="Q22" t="s">
        <v>377</v>
      </c>
      <c r="R22" t="s">
        <v>378</v>
      </c>
    </row>
    <row r="23" spans="2:18" ht="31.5" x14ac:dyDescent="0.25">
      <c r="B23">
        <v>21</v>
      </c>
      <c r="C23" t="s">
        <v>53</v>
      </c>
      <c r="D23">
        <f>VLOOKUP(C23,Hoja1!$C$2:$D$133,2,0)</f>
        <v>130</v>
      </c>
      <c r="E23" t="s">
        <v>29</v>
      </c>
      <c r="F23">
        <v>1</v>
      </c>
      <c r="G23">
        <v>3</v>
      </c>
      <c r="H23">
        <v>0</v>
      </c>
      <c r="I23" t="s">
        <v>348</v>
      </c>
      <c r="J23" t="s">
        <v>379</v>
      </c>
      <c r="K23" t="s">
        <v>320</v>
      </c>
      <c r="L23" t="s">
        <v>321</v>
      </c>
      <c r="M23" s="1" t="s">
        <v>322</v>
      </c>
      <c r="N23" t="s">
        <v>325</v>
      </c>
      <c r="O23" t="s">
        <v>326</v>
      </c>
      <c r="P23" t="s">
        <v>321</v>
      </c>
      <c r="Q23" t="s">
        <v>322</v>
      </c>
      <c r="R23" t="s">
        <v>378</v>
      </c>
    </row>
    <row r="24" spans="2:18" x14ac:dyDescent="0.25">
      <c r="B24">
        <v>22</v>
      </c>
      <c r="C24" t="s">
        <v>230</v>
      </c>
      <c r="D24">
        <f>VLOOKUP(C24,Hoja1!$C$2:$D$133,2,0)</f>
        <v>222</v>
      </c>
      <c r="E24" t="s">
        <v>13</v>
      </c>
      <c r="F24">
        <v>0</v>
      </c>
      <c r="G24">
        <v>1</v>
      </c>
      <c r="H24">
        <v>0</v>
      </c>
      <c r="I24" t="s">
        <v>380</v>
      </c>
      <c r="J24" t="s">
        <v>380</v>
      </c>
      <c r="K24" t="s">
        <v>381</v>
      </c>
      <c r="L24" t="s">
        <v>380</v>
      </c>
      <c r="M24" s="1" t="s">
        <v>380</v>
      </c>
      <c r="N24" t="s">
        <v>382</v>
      </c>
      <c r="O24" t="s">
        <v>326</v>
      </c>
      <c r="P24" t="s">
        <v>321</v>
      </c>
      <c r="Q24" t="s">
        <v>322</v>
      </c>
      <c r="R24" t="s">
        <v>383</v>
      </c>
    </row>
    <row r="25" spans="2:18" x14ac:dyDescent="0.25">
      <c r="B25">
        <v>23</v>
      </c>
      <c r="C25" t="s">
        <v>253</v>
      </c>
      <c r="D25">
        <f>VLOOKUP(C25,Hoja1!$C$2:$D$133,2,0)</f>
        <v>422</v>
      </c>
      <c r="E25" t="s">
        <v>251</v>
      </c>
      <c r="F25">
        <v>0</v>
      </c>
      <c r="G25">
        <v>1</v>
      </c>
      <c r="H25">
        <v>0</v>
      </c>
      <c r="I25" t="s">
        <v>380</v>
      </c>
      <c r="J25" t="s">
        <v>380</v>
      </c>
      <c r="K25" t="s">
        <v>381</v>
      </c>
      <c r="L25" t="s">
        <v>380</v>
      </c>
      <c r="M25" s="1" t="s">
        <v>380</v>
      </c>
      <c r="N25" t="s">
        <v>384</v>
      </c>
      <c r="O25" t="s">
        <v>385</v>
      </c>
      <c r="P25" t="s">
        <v>321</v>
      </c>
      <c r="Q25" t="s">
        <v>377</v>
      </c>
      <c r="R25" t="s">
        <v>386</v>
      </c>
    </row>
    <row r="26" spans="2:18" x14ac:dyDescent="0.25">
      <c r="B26">
        <v>24</v>
      </c>
      <c r="C26" t="s">
        <v>74</v>
      </c>
      <c r="D26">
        <f>VLOOKUP(C26,Hoja1!$C$2:$D$133,2,0)</f>
        <v>612</v>
      </c>
      <c r="E26" t="s">
        <v>387</v>
      </c>
      <c r="F26">
        <v>0</v>
      </c>
      <c r="G26">
        <v>1</v>
      </c>
      <c r="H26">
        <v>0</v>
      </c>
      <c r="I26" t="s">
        <v>323</v>
      </c>
      <c r="J26" t="s">
        <v>323</v>
      </c>
      <c r="K26" t="s">
        <v>323</v>
      </c>
      <c r="L26" t="s">
        <v>323</v>
      </c>
      <c r="M26" s="1" t="s">
        <v>323</v>
      </c>
      <c r="O26" t="s">
        <v>343</v>
      </c>
      <c r="P26" t="s">
        <v>321</v>
      </c>
      <c r="Q26" t="s">
        <v>344</v>
      </c>
      <c r="R26" t="s">
        <v>388</v>
      </c>
    </row>
    <row r="27" spans="2:18" x14ac:dyDescent="0.25">
      <c r="B27">
        <v>25</v>
      </c>
      <c r="C27" t="s">
        <v>246</v>
      </c>
      <c r="D27">
        <f>VLOOKUP(C27,Hoja1!$C$2:$D$133,2,0)</f>
        <v>318</v>
      </c>
      <c r="E27" t="s">
        <v>245</v>
      </c>
      <c r="F27">
        <v>0</v>
      </c>
      <c r="G27">
        <v>1</v>
      </c>
      <c r="H27">
        <v>0</v>
      </c>
      <c r="I27" t="s">
        <v>323</v>
      </c>
      <c r="J27" t="s">
        <v>323</v>
      </c>
      <c r="K27" t="s">
        <v>323</v>
      </c>
      <c r="L27" t="s">
        <v>323</v>
      </c>
      <c r="M27" s="1" t="s">
        <v>323</v>
      </c>
      <c r="N27" t="s">
        <v>333</v>
      </c>
      <c r="O27" t="s">
        <v>343</v>
      </c>
      <c r="P27" t="s">
        <v>321</v>
      </c>
      <c r="Q27" t="s">
        <v>337</v>
      </c>
      <c r="R27" t="s">
        <v>389</v>
      </c>
    </row>
    <row r="28" spans="2:18" ht="31.5" x14ac:dyDescent="0.25">
      <c r="B28">
        <v>26</v>
      </c>
      <c r="C28" t="s">
        <v>85</v>
      </c>
      <c r="D28">
        <f>VLOOKUP(C28,Hoja1!$C$2:$D$133,2,0)</f>
        <v>416</v>
      </c>
      <c r="E28" t="s">
        <v>35</v>
      </c>
      <c r="F28">
        <v>1</v>
      </c>
      <c r="G28">
        <v>1</v>
      </c>
      <c r="H28">
        <v>0</v>
      </c>
      <c r="I28" t="s">
        <v>348</v>
      </c>
      <c r="J28" t="s">
        <v>390</v>
      </c>
      <c r="K28" t="s">
        <v>320</v>
      </c>
      <c r="L28" t="s">
        <v>321</v>
      </c>
      <c r="M28" s="1" t="s">
        <v>322</v>
      </c>
      <c r="N28" t="s">
        <v>325</v>
      </c>
      <c r="O28" t="s">
        <v>326</v>
      </c>
      <c r="P28" t="s">
        <v>321</v>
      </c>
      <c r="Q28" t="s">
        <v>391</v>
      </c>
      <c r="R28" t="s">
        <v>392</v>
      </c>
    </row>
    <row r="29" spans="2:18" x14ac:dyDescent="0.25">
      <c r="B29">
        <v>27</v>
      </c>
      <c r="C29" t="s">
        <v>243</v>
      </c>
      <c r="D29">
        <f>VLOOKUP(C29,Hoja1!$C$2:$D$133,2,0)</f>
        <v>420</v>
      </c>
      <c r="E29" t="s">
        <v>35</v>
      </c>
      <c r="F29">
        <v>0</v>
      </c>
      <c r="G29">
        <v>1</v>
      </c>
      <c r="H29">
        <v>0</v>
      </c>
      <c r="I29" t="s">
        <v>323</v>
      </c>
      <c r="J29" t="s">
        <v>323</v>
      </c>
      <c r="K29" t="s">
        <v>323</v>
      </c>
      <c r="L29" t="s">
        <v>323</v>
      </c>
      <c r="M29" s="1" t="s">
        <v>323</v>
      </c>
      <c r="N29" t="s">
        <v>333</v>
      </c>
      <c r="O29" t="s">
        <v>343</v>
      </c>
      <c r="P29" t="s">
        <v>321</v>
      </c>
      <c r="Q29" t="s">
        <v>335</v>
      </c>
      <c r="R29" t="s">
        <v>393</v>
      </c>
    </row>
    <row r="30" spans="2:18" x14ac:dyDescent="0.25">
      <c r="B30">
        <v>28</v>
      </c>
      <c r="C30" t="s">
        <v>257</v>
      </c>
      <c r="D30">
        <f>VLOOKUP(C30,Hoja1!$C$2:$D$133,2,0)</f>
        <v>421</v>
      </c>
      <c r="E30" t="s">
        <v>35</v>
      </c>
      <c r="F30">
        <v>0</v>
      </c>
      <c r="G30">
        <v>1</v>
      </c>
      <c r="H30">
        <v>0</v>
      </c>
      <c r="I30" t="s">
        <v>323</v>
      </c>
      <c r="J30" t="s">
        <v>323</v>
      </c>
      <c r="K30" t="s">
        <v>323</v>
      </c>
      <c r="L30" t="s">
        <v>323</v>
      </c>
      <c r="M30" s="1" t="s">
        <v>323</v>
      </c>
      <c r="N30" t="s">
        <v>333</v>
      </c>
      <c r="O30" t="s">
        <v>343</v>
      </c>
      <c r="P30" t="s">
        <v>321</v>
      </c>
      <c r="Q30" t="s">
        <v>335</v>
      </c>
      <c r="R30" t="s">
        <v>393</v>
      </c>
    </row>
    <row r="31" spans="2:18" ht="31.5" x14ac:dyDescent="0.25">
      <c r="B31">
        <v>29</v>
      </c>
      <c r="C31" t="s">
        <v>119</v>
      </c>
      <c r="D31">
        <f>VLOOKUP(C31,Hoja1!$C$2:$D$133,2,0)</f>
        <v>418</v>
      </c>
      <c r="E31" t="s">
        <v>35</v>
      </c>
      <c r="F31">
        <v>1</v>
      </c>
      <c r="G31">
        <v>1</v>
      </c>
      <c r="H31">
        <v>0</v>
      </c>
      <c r="I31" t="s">
        <v>348</v>
      </c>
      <c r="J31" t="s">
        <v>394</v>
      </c>
      <c r="K31" t="s">
        <v>320</v>
      </c>
      <c r="L31" t="s">
        <v>321</v>
      </c>
      <c r="M31" s="1" t="s">
        <v>322</v>
      </c>
      <c r="N31" t="s">
        <v>325</v>
      </c>
      <c r="O31" t="s">
        <v>326</v>
      </c>
      <c r="P31" t="s">
        <v>321</v>
      </c>
      <c r="Q31" t="s">
        <v>322</v>
      </c>
      <c r="R31" t="s">
        <v>392</v>
      </c>
    </row>
    <row r="32" spans="2:18" ht="31.5" x14ac:dyDescent="0.25">
      <c r="B32">
        <v>30</v>
      </c>
      <c r="C32" t="s">
        <v>261</v>
      </c>
      <c r="D32">
        <f>VLOOKUP(C32,Hoja1!$C$2:$D$133,2,0)</f>
        <v>242</v>
      </c>
      <c r="E32" t="s">
        <v>7</v>
      </c>
      <c r="F32">
        <v>1</v>
      </c>
      <c r="G32">
        <v>1</v>
      </c>
      <c r="H32">
        <v>0</v>
      </c>
      <c r="I32" t="s">
        <v>395</v>
      </c>
      <c r="J32" t="s">
        <v>396</v>
      </c>
      <c r="K32" t="s">
        <v>397</v>
      </c>
      <c r="L32" t="s">
        <v>398</v>
      </c>
      <c r="M32" s="1" t="s">
        <v>322</v>
      </c>
      <c r="N32" t="s">
        <v>333</v>
      </c>
      <c r="O32" t="s">
        <v>370</v>
      </c>
      <c r="P32" t="s">
        <v>399</v>
      </c>
      <c r="Q32" t="s">
        <v>370</v>
      </c>
      <c r="R32" t="s">
        <v>400</v>
      </c>
    </row>
    <row r="33" spans="1:18" x14ac:dyDescent="0.25">
      <c r="B33">
        <v>31</v>
      </c>
      <c r="C33" t="s">
        <v>222</v>
      </c>
      <c r="D33">
        <f>VLOOKUP(C33,Hoja1!$C$2:$D$133,2,0)</f>
        <v>324</v>
      </c>
      <c r="E33" t="s">
        <v>401</v>
      </c>
      <c r="F33">
        <v>0</v>
      </c>
      <c r="G33">
        <v>0</v>
      </c>
      <c r="H33">
        <v>7</v>
      </c>
      <c r="I33" t="s">
        <v>348</v>
      </c>
      <c r="J33" t="s">
        <v>329</v>
      </c>
      <c r="K33" t="s">
        <v>320</v>
      </c>
      <c r="L33" t="s">
        <v>321</v>
      </c>
      <c r="M33" s="1" t="s">
        <v>402</v>
      </c>
      <c r="N33" t="s">
        <v>403</v>
      </c>
      <c r="O33" t="s">
        <v>343</v>
      </c>
      <c r="P33" t="s">
        <v>321</v>
      </c>
      <c r="Q33" t="s">
        <v>321</v>
      </c>
      <c r="R33" t="s">
        <v>400</v>
      </c>
    </row>
    <row r="34" spans="1:18" x14ac:dyDescent="0.25">
      <c r="A34" t="s">
        <v>404</v>
      </c>
      <c r="F34">
        <v>21</v>
      </c>
      <c r="G34">
        <v>29</v>
      </c>
      <c r="H34">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Jeferson Camilo Sanchez Lopez</dc:creator>
  <cp:lastModifiedBy>NATALIA PUPO ROJAS</cp:lastModifiedBy>
  <dcterms:created xsi:type="dcterms:W3CDTF">2019-06-14T20:44:16Z</dcterms:created>
  <dcterms:modified xsi:type="dcterms:W3CDTF">2019-06-20T22:45:57Z</dcterms:modified>
</cp:coreProperties>
</file>